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wanicka\Desktop\WNKS\POIS 14 20\Plan Działań\06.06\"/>
    </mc:Choice>
  </mc:AlternateContent>
  <bookViews>
    <workbookView xWindow="0" yWindow="0" windowWidth="28800" windowHeight="13125" tabRatio="769" firstSheet="13" activeTab="19"/>
  </bookViews>
  <sheets>
    <sheet name="Informacje ogólne" sheetId="2" r:id="rId1"/>
    <sheet name="Konkurs POIiŚ.9.K.3" sheetId="1" r:id="rId2"/>
    <sheet name="Konkurs POIiŚ.9.K.4" sheetId="9" r:id="rId3"/>
    <sheet name="Konkurs POIiŚ.9.K.5" sheetId="10" r:id="rId4"/>
    <sheet name="Konkurs POIiŚ.9.K.6" sheetId="8" r:id="rId5"/>
    <sheet name=" Kryteria horyzontalne" sheetId="24" r:id="rId6"/>
    <sheet name="Kryteria dla 9.1 dodat.formalne" sheetId="25" r:id="rId7"/>
    <sheet name="Kryteria dla 9.1 meryt. I stop." sheetId="26" r:id="rId8"/>
    <sheet name="Kryteria dla 9.1 ist. CU" sheetId="27" r:id="rId9"/>
    <sheet name="Kryteria dla 9.1 lądowiska" sheetId="14" r:id="rId10"/>
    <sheet name="Kryteria dla 9.2 dodat.formalne" sheetId="13" r:id="rId11"/>
    <sheet name="Kryteria dla 9.2 meryt. I stop." sheetId="28" r:id="rId12"/>
    <sheet name="Kryteria dla 9.2 ch. uk.krąż." sheetId="29" r:id="rId13"/>
    <sheet name="Kryteria dla 9.2 ch. nowotw." sheetId="30" r:id="rId14"/>
    <sheet name="RPZ" sheetId="4" r:id="rId15"/>
    <sheet name="Projekty pozakonkursowe" sheetId="23" r:id="rId16"/>
    <sheet name="POIiŚ.9.P.42" sheetId="15" r:id="rId17"/>
    <sheet name="POIiŚ.9.P.43" sheetId="16" r:id="rId18"/>
    <sheet name="POIiŚ.9.P.44" sheetId="17" r:id="rId19"/>
    <sheet name="POIiŚ.9.P.45" sheetId="18" r:id="rId20"/>
    <sheet name="POIiŚ.9.P.46" sheetId="19" r:id="rId21"/>
    <sheet name="POIiŚ.9.P.47" sheetId="20" r:id="rId22"/>
    <sheet name="POIiŚ.9.P.48" sheetId="21" r:id="rId23"/>
    <sheet name="POIiŚ.9.P.49" sheetId="22" r:id="rId24"/>
    <sheet name="Planowane działania" sheetId="6" r:id="rId25"/>
    <sheet name="ZAŁ. 1" sheetId="7" r:id="rId26"/>
  </sheets>
  <externalReferences>
    <externalReference r:id="rId27"/>
    <externalReference r:id="rId28"/>
    <externalReference r:id="rId29"/>
    <externalReference r:id="rId30"/>
  </externalReferences>
  <definedNames>
    <definedName name="CT" localSheetId="5">'[1]Informacje ogólne'!$K$125:$K$128</definedName>
    <definedName name="CT" localSheetId="6">'[1]Informacje ogólne'!$K$125:$K$128</definedName>
    <definedName name="CT" localSheetId="8">'[1]Informacje ogólne'!$K$125:$K$128</definedName>
    <definedName name="CT" localSheetId="9">'[1]Informacje ogólne'!$K$125:$K$128</definedName>
    <definedName name="CT" localSheetId="7">'[1]Informacje ogólne'!$K$125:$K$128</definedName>
    <definedName name="CT" localSheetId="13">'[1]Informacje ogólne'!$K$125:$K$128</definedName>
    <definedName name="CT" localSheetId="12">'[1]Informacje ogólne'!$K$125:$K$128</definedName>
    <definedName name="CT" localSheetId="10">'[1]Informacje ogólne'!$K$125:$K$128</definedName>
    <definedName name="CT" localSheetId="11">'[1]Informacje ogólne'!$K$125:$K$128</definedName>
    <definedName name="CT">'Informacje ogólne'!$K$123:$K$126</definedName>
    <definedName name="fundusz" localSheetId="5">[1]Konkurs!$N$58:$N$59</definedName>
    <definedName name="fundusz" localSheetId="2">'Konkurs POIiŚ.9.K.4'!$N$60:$N$61</definedName>
    <definedName name="fundusz" localSheetId="3">'Konkurs POIiŚ.9.K.5'!$N$60:$N$61</definedName>
    <definedName name="fundusz" localSheetId="4">'Konkurs POIiŚ.9.K.6'!$N$60:$N$61</definedName>
    <definedName name="fundusz" localSheetId="6">[1]Konkurs!$N$58:$N$59</definedName>
    <definedName name="fundusz" localSheetId="8">[1]Konkurs!$N$58:$N$59</definedName>
    <definedName name="fundusz" localSheetId="9">[1]Konkurs!$N$58:$N$59</definedName>
    <definedName name="fundusz" localSheetId="7">[1]Konkurs!$N$58:$N$59</definedName>
    <definedName name="fundusz" localSheetId="13">[1]Konkurs!$N$58:$N$59</definedName>
    <definedName name="fundusz" localSheetId="12">[1]Konkurs!$N$58:$N$59</definedName>
    <definedName name="fundusz" localSheetId="10">[1]Konkurs!$N$58:$N$59</definedName>
    <definedName name="fundusz" localSheetId="11">[1]Konkurs!$N$58:$N$59</definedName>
    <definedName name="fundusz">'Konkurs POIiŚ.9.K.3'!$N$60:$N$61</definedName>
    <definedName name="lata">[2]słownik!$B$2:$B$10</definedName>
    <definedName name="miesiąceKwartały">[2]słownik!$D$2:$D$17</definedName>
    <definedName name="narzedzia_PP_cale" localSheetId="5">'[1]Informacje ogólne'!$M$130:$M$166</definedName>
    <definedName name="narzedzia_PP_cale" localSheetId="6">'[1]Informacje ogólne'!$M$130:$M$166</definedName>
    <definedName name="narzedzia_PP_cale" localSheetId="8">'[1]Informacje ogólne'!$M$130:$M$166</definedName>
    <definedName name="narzedzia_PP_cale" localSheetId="9">'[1]Informacje ogólne'!$M$130:$M$166</definedName>
    <definedName name="narzedzia_PP_cale" localSheetId="7">'[1]Informacje ogólne'!$M$130:$M$166</definedName>
    <definedName name="narzedzia_PP_cale" localSheetId="13">'[1]Informacje ogólne'!$M$130:$M$166</definedName>
    <definedName name="narzedzia_PP_cale" localSheetId="12">'[1]Informacje ogólne'!$M$130:$M$166</definedName>
    <definedName name="narzedzia_PP_cale" localSheetId="10">'[1]Informacje ogólne'!$M$130:$M$166</definedName>
    <definedName name="narzedzia_PP_cale" localSheetId="11">'[1]Informacje ogólne'!$M$130:$M$166</definedName>
    <definedName name="narzedzia_PP_cale">'Informacje ogólne'!$M$128:$M$164</definedName>
    <definedName name="_xlnm.Print_Area" localSheetId="5">' Kryteria horyzontalne'!$A$1:$E$33</definedName>
    <definedName name="_xlnm.Print_Area" localSheetId="0">'Informacje ogólne'!$A$1:$J$36</definedName>
    <definedName name="_xlnm.Print_Area" localSheetId="1">'Konkurs POIiŚ.9.K.3'!$A$1:$I$56</definedName>
    <definedName name="_xlnm.Print_Area" localSheetId="2">'Konkurs POIiŚ.9.K.4'!$A$1:$I$56</definedName>
    <definedName name="_xlnm.Print_Area" localSheetId="3">'Konkurs POIiŚ.9.K.5'!$A$1:$I$56</definedName>
    <definedName name="_xlnm.Print_Area" localSheetId="4">'Konkurs POIiŚ.9.K.6'!$A$1:$I$56</definedName>
    <definedName name="_xlnm.Print_Area" localSheetId="6">'Kryteria dla 9.1 dodat.formalne'!$A$1:$E$12</definedName>
    <definedName name="_xlnm.Print_Area" localSheetId="8">'Kryteria dla 9.1 ist. CU'!$A$1:$E$22</definedName>
    <definedName name="_xlnm.Print_Area" localSheetId="9">'Kryteria dla 9.1 lądowiska'!$A$1:$E$21</definedName>
    <definedName name="_xlnm.Print_Area" localSheetId="7">'Kryteria dla 9.1 meryt. I stop.'!$A$1:$E$20</definedName>
    <definedName name="_xlnm.Print_Area" localSheetId="13">'Kryteria dla 9.2 ch. nowotw.'!$A$1:$E$14</definedName>
    <definedName name="_xlnm.Print_Area" localSheetId="12">'Kryteria dla 9.2 ch. uk.krąż.'!$A$1:$E$14</definedName>
    <definedName name="_xlnm.Print_Area" localSheetId="10">'Kryteria dla 9.2 dodat.formalne'!$A$1:$E$19</definedName>
    <definedName name="_xlnm.Print_Area" localSheetId="11">'Kryteria dla 9.2 meryt. I stop.'!$A$1:$E$32</definedName>
    <definedName name="_xlnm.Print_Area" localSheetId="24">'Planowane działania'!$A$1:$I$16</definedName>
    <definedName name="_xlnm.Print_Area" localSheetId="16">POIiŚ.9.P.42!$A$1:$K$62</definedName>
    <definedName name="_xlnm.Print_Area" localSheetId="17">POIiŚ.9.P.43!$A$1:$K$59</definedName>
    <definedName name="_xlnm.Print_Area" localSheetId="18">POIiŚ.9.P.44!$A$1:$K$59</definedName>
    <definedName name="_xlnm.Print_Area" localSheetId="19">POIiŚ.9.P.45!$A$1:$K$61</definedName>
    <definedName name="_xlnm.Print_Area" localSheetId="20">POIiŚ.9.P.46!$A$1:$K$59</definedName>
    <definedName name="_xlnm.Print_Area" localSheetId="21">POIiŚ.9.P.47!$A$1:$K$60</definedName>
    <definedName name="_xlnm.Print_Area" localSheetId="22">POIiŚ.9.P.48!$A$1:$K$65</definedName>
    <definedName name="_xlnm.Print_Area" localSheetId="23">POIiŚ.9.P.49!$A$1:$K$67</definedName>
    <definedName name="_xlnm.Print_Area" localSheetId="14">RPZ!$A$1:$C$19</definedName>
    <definedName name="_xlnm.Print_Area" localSheetId="25">'ZAŁ. 1'!$A$1:$N$232</definedName>
    <definedName name="PI" localSheetId="5">'[1]Informacje ogólne'!$N$105:$N$110</definedName>
    <definedName name="PI" localSheetId="6">'[1]Informacje ogólne'!$N$105:$N$110</definedName>
    <definedName name="PI" localSheetId="8">'[1]Informacje ogólne'!$N$105:$N$110</definedName>
    <definedName name="PI" localSheetId="9">'[1]Informacje ogólne'!$N$105:$N$110</definedName>
    <definedName name="PI" localSheetId="7">'[1]Informacje ogólne'!$N$105:$N$110</definedName>
    <definedName name="PI" localSheetId="13">'[1]Informacje ogólne'!$N$105:$N$110</definedName>
    <definedName name="PI" localSheetId="12">'[1]Informacje ogólne'!$N$105:$N$110</definedName>
    <definedName name="PI" localSheetId="10">'[1]Informacje ogólne'!$N$105:$N$110</definedName>
    <definedName name="PI" localSheetId="11">'[1]Informacje ogólne'!$N$105:$N$110</definedName>
    <definedName name="PI">'Informacje ogólne'!$N$103:$N$108</definedName>
    <definedName name="prog_oper">[2]słownik!$W$2:$W$19</definedName>
    <definedName name="Programy" localSheetId="5">'[1]Informacje ogólne'!$K$105:$K$122</definedName>
    <definedName name="Programy" localSheetId="6">'[1]Informacje ogólne'!$K$105:$K$122</definedName>
    <definedName name="Programy" localSheetId="8">'[1]Informacje ogólne'!$K$105:$K$122</definedName>
    <definedName name="Programy" localSheetId="9">'[1]Informacje ogólne'!$K$105:$K$122</definedName>
    <definedName name="Programy" localSheetId="7">'[1]Informacje ogólne'!$K$105:$K$122</definedName>
    <definedName name="Programy" localSheetId="13">'[1]Informacje ogólne'!$K$105:$K$122</definedName>
    <definedName name="Programy" localSheetId="12">'[1]Informacje ogólne'!$K$105:$K$122</definedName>
    <definedName name="Programy" localSheetId="10">'[1]Informacje ogólne'!$K$105:$K$122</definedName>
    <definedName name="Programy" localSheetId="11">'[1]Informacje ogólne'!$K$105:$K$122</definedName>
    <definedName name="Programy">'Informacje ogólne'!$K$103:$K$120</definedName>
    <definedName name="skroty_PI" localSheetId="5">'[1]Informacje ogólne'!$N$112:$N$117</definedName>
    <definedName name="skroty_PI" localSheetId="6">'[1]Informacje ogólne'!$N$112:$N$117</definedName>
    <definedName name="skroty_PI" localSheetId="8">'[1]Informacje ogólne'!$N$112:$N$117</definedName>
    <definedName name="skroty_PI" localSheetId="9">'[1]Informacje ogólne'!$N$112:$N$117</definedName>
    <definedName name="skroty_PI" localSheetId="7">'[1]Informacje ogólne'!$N$112:$N$117</definedName>
    <definedName name="skroty_PI" localSheetId="13">'[1]Informacje ogólne'!$N$112:$N$117</definedName>
    <definedName name="skroty_PI" localSheetId="12">'[1]Informacje ogólne'!$N$112:$N$117</definedName>
    <definedName name="skroty_PI" localSheetId="10">'[1]Informacje ogólne'!$N$112:$N$117</definedName>
    <definedName name="skroty_PI" localSheetId="11">'[1]Informacje ogólne'!$N$112:$N$117</definedName>
    <definedName name="skroty_PI">'Informacje ogólne'!$N$110:$N$115</definedName>
    <definedName name="skroty_PP" localSheetId="5">'[1]Informacje ogólne'!$K$130:$K$166</definedName>
    <definedName name="skroty_PP" localSheetId="6">'[1]Informacje ogólne'!$K$130:$K$166</definedName>
    <definedName name="skroty_PP" localSheetId="8">'[1]Informacje ogólne'!$K$130:$K$166</definedName>
    <definedName name="skroty_PP" localSheetId="9">'[1]Informacje ogólne'!$K$130:$K$166</definedName>
    <definedName name="skroty_PP" localSheetId="7">'[1]Informacje ogólne'!$K$130:$K$166</definedName>
    <definedName name="skroty_PP" localSheetId="13">'[1]Informacje ogólne'!$K$130:$K$166</definedName>
    <definedName name="skroty_PP" localSheetId="12">'[1]Informacje ogólne'!$K$130:$K$166</definedName>
    <definedName name="skroty_PP" localSheetId="10">'[1]Informacje ogólne'!$K$130:$K$166</definedName>
    <definedName name="skroty_PP" localSheetId="11">'[1]Informacje ogólne'!$K$130:$K$166</definedName>
    <definedName name="skroty_PP">'Informacje ogólne'!$K$128:$K$164</definedName>
    <definedName name="terytPowiaty">[3]SLOWNIKI!$E$2:$F$380</definedName>
    <definedName name="terytPowiatyPowiat">[3]SLOWNIKI!$E$2:$E$380</definedName>
    <definedName name="wojewodztwa" localSheetId="5">[1]Konkurs!$M$56:$M$72</definedName>
    <definedName name="wojewodztwa" localSheetId="2">'Konkurs POIiŚ.9.K.4'!$M$58:$M$74</definedName>
    <definedName name="wojewodztwa" localSheetId="3">'Konkurs POIiŚ.9.K.5'!$M$58:$M$74</definedName>
    <definedName name="wojewodztwa" localSheetId="4">'Konkurs POIiŚ.9.K.6'!$M$58:$M$74</definedName>
    <definedName name="wojewodztwa" localSheetId="6">[1]Konkurs!$M$56:$M$72</definedName>
    <definedName name="wojewodztwa" localSheetId="8">[1]Konkurs!$M$56:$M$72</definedName>
    <definedName name="wojewodztwa" localSheetId="9">[1]Konkurs!$M$56:$M$72</definedName>
    <definedName name="wojewodztwa" localSheetId="7">[1]Konkurs!$M$56:$M$72</definedName>
    <definedName name="wojewodztwa" localSheetId="13">[1]Konkurs!$M$56:$M$72</definedName>
    <definedName name="wojewodztwa" localSheetId="12">[1]Konkurs!$M$56:$M$72</definedName>
    <definedName name="wojewodztwa" localSheetId="10">[1]Konkurs!$M$56:$M$72</definedName>
    <definedName name="wojewodztwa" localSheetId="11">[1]Konkurs!$M$56:$M$72</definedName>
    <definedName name="wojewodztwa">'Konkurs POIiŚ.9.K.3'!$M$58:$M$74</definedName>
  </definedNames>
  <calcPr calcId="152511"/>
</workbook>
</file>

<file path=xl/calcChain.xml><?xml version="1.0" encoding="utf-8"?>
<calcChain xmlns="http://schemas.openxmlformats.org/spreadsheetml/2006/main">
  <c r="A20" i="26" l="1"/>
  <c r="A9" i="27"/>
  <c r="A10" i="27" s="1"/>
  <c r="A11" i="27" s="1"/>
  <c r="A12" i="27" s="1"/>
  <c r="A13" i="27" s="1"/>
  <c r="A14" i="27" s="1"/>
  <c r="A15" i="27" s="1"/>
  <c r="A9" i="26"/>
  <c r="A10" i="26" s="1"/>
  <c r="A11" i="26" s="1"/>
  <c r="A12" i="26" s="1"/>
  <c r="A13" i="26" s="1"/>
  <c r="A14" i="26" s="1"/>
  <c r="F40" i="22" l="1"/>
  <c r="K40" i="22"/>
  <c r="E40" i="21"/>
  <c r="K40" i="21"/>
  <c r="D40" i="20"/>
  <c r="K40" i="20"/>
  <c r="E40" i="19"/>
  <c r="K40" i="19"/>
  <c r="D40" i="18"/>
  <c r="K40" i="18"/>
  <c r="F40" i="17"/>
  <c r="K40" i="17"/>
  <c r="D40" i="16"/>
  <c r="K40" i="16"/>
  <c r="K37" i="15"/>
  <c r="K38" i="15"/>
  <c r="K39" i="15"/>
  <c r="F40" i="15"/>
  <c r="K40" i="15" l="1"/>
  <c r="A8" i="14"/>
  <c r="A9" i="14" s="1"/>
  <c r="A10" i="14" l="1"/>
  <c r="A11" i="14" s="1"/>
  <c r="A12" i="14" s="1"/>
  <c r="F13" i="6"/>
  <c r="A8" i="13" l="1"/>
  <c r="A9" i="13" s="1"/>
  <c r="A12" i="13" s="1"/>
  <c r="K231" i="7" l="1"/>
  <c r="K230" i="7"/>
  <c r="K229" i="7"/>
  <c r="K228" i="7"/>
  <c r="K227" i="7"/>
  <c r="K226" i="7"/>
  <c r="K225" i="7"/>
  <c r="K224" i="7"/>
  <c r="K223" i="7"/>
  <c r="K222" i="7"/>
  <c r="K221" i="7"/>
  <c r="K220" i="7"/>
  <c r="K219" i="7"/>
  <c r="K218" i="7"/>
  <c r="K217" i="7"/>
  <c r="K216" i="7"/>
  <c r="K215" i="7"/>
  <c r="K214" i="7"/>
  <c r="K213" i="7"/>
  <c r="K212" i="7"/>
  <c r="K211" i="7"/>
  <c r="K210" i="7"/>
  <c r="K209" i="7"/>
  <c r="K208" i="7"/>
  <c r="K207" i="7"/>
  <c r="K206" i="7"/>
  <c r="K205" i="7"/>
  <c r="K204" i="7"/>
  <c r="K203" i="7"/>
  <c r="K202" i="7"/>
  <c r="K201" i="7"/>
  <c r="K200" i="7"/>
  <c r="K199" i="7"/>
  <c r="K198" i="7"/>
  <c r="K197" i="7"/>
  <c r="K196" i="7"/>
  <c r="K195" i="7"/>
  <c r="K194" i="7"/>
  <c r="K193" i="7"/>
  <c r="K192" i="7"/>
  <c r="K191" i="7"/>
  <c r="K190" i="7"/>
  <c r="K189" i="7"/>
  <c r="K188" i="7"/>
  <c r="K187" i="7"/>
  <c r="K186" i="7"/>
  <c r="K185" i="7"/>
  <c r="K184" i="7"/>
  <c r="K183" i="7"/>
  <c r="K182" i="7"/>
  <c r="K181" i="7"/>
  <c r="K180" i="7"/>
  <c r="K179" i="7"/>
  <c r="K178" i="7"/>
  <c r="K177" i="7"/>
  <c r="K176" i="7"/>
  <c r="K175" i="7"/>
  <c r="K174" i="7"/>
  <c r="K173" i="7"/>
  <c r="K172" i="7"/>
  <c r="K171" i="7"/>
  <c r="K170" i="7"/>
  <c r="K169" i="7"/>
  <c r="K168" i="7"/>
  <c r="K167" i="7"/>
  <c r="K166" i="7"/>
  <c r="K165" i="7"/>
  <c r="K164" i="7"/>
  <c r="K163" i="7"/>
  <c r="K162" i="7"/>
  <c r="K161" i="7"/>
  <c r="K160" i="7"/>
  <c r="K159" i="7"/>
  <c r="K158" i="7"/>
  <c r="K157" i="7"/>
  <c r="K156" i="7"/>
  <c r="K155" i="7"/>
  <c r="K154" i="7"/>
  <c r="K153" i="7"/>
  <c r="K152" i="7"/>
  <c r="K151" i="7"/>
  <c r="K150" i="7"/>
  <c r="K149" i="7"/>
  <c r="K148" i="7"/>
  <c r="K147" i="7"/>
  <c r="K146" i="7"/>
  <c r="K145" i="7"/>
  <c r="K144" i="7"/>
  <c r="K143" i="7"/>
  <c r="K142" i="7"/>
  <c r="K141" i="7"/>
  <c r="K140" i="7"/>
  <c r="K139" i="7"/>
  <c r="K138" i="7"/>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4" i="7"/>
  <c r="C40" i="8" l="1"/>
  <c r="C40" i="10"/>
  <c r="C40" i="9"/>
  <c r="C40" i="1"/>
  <c r="A19" i="14"/>
  <c r="A20" i="14" s="1"/>
  <c r="A21" i="14" s="1"/>
</calcChain>
</file>

<file path=xl/sharedStrings.xml><?xml version="1.0" encoding="utf-8"?>
<sst xmlns="http://schemas.openxmlformats.org/spreadsheetml/2006/main" count="3762" uniqueCount="1821">
  <si>
    <t>województwo</t>
  </si>
  <si>
    <t>powiat</t>
  </si>
  <si>
    <t>Priorytet Inwestycyjny</t>
  </si>
  <si>
    <t>Czy wymagana jest fiszka Regionalnego Programu Zdrowotnego</t>
  </si>
  <si>
    <t>INFORMACJE OGÓLNE</t>
  </si>
  <si>
    <t>Planowana alokacja [PLN]</t>
  </si>
  <si>
    <t>Wartość docelowa</t>
  </si>
  <si>
    <t>Cel projektu</t>
  </si>
  <si>
    <t>Nazwa zadania</t>
  </si>
  <si>
    <t xml:space="preserve">Priorytet Inwestycyjny </t>
  </si>
  <si>
    <t>Uwagi:</t>
  </si>
  <si>
    <t>Nr narzędzia w Policy Paper</t>
  </si>
  <si>
    <t>Opis konkursu, zakres wsparcia</t>
  </si>
  <si>
    <t>Opis zgodności konkursu z mapami potrzeb zdrowotnych</t>
  </si>
  <si>
    <t>Opis projektu</t>
  </si>
  <si>
    <t>Kryteria wyboru projektu</t>
  </si>
  <si>
    <t>Tytuł projektu</t>
  </si>
  <si>
    <t>inne</t>
  </si>
  <si>
    <t>Cel zgodnie z Policy Paper</t>
  </si>
  <si>
    <t>Numer i nazwa narzędzia 
zgodnie z Policy Paper</t>
  </si>
  <si>
    <t>Planowane dofinansowanie UE [%]</t>
  </si>
  <si>
    <t>Planowana całkowita alokacja [PLN]</t>
  </si>
  <si>
    <t>Planowane dofinansowanie UE [PLN]</t>
  </si>
  <si>
    <t>Kryteria wyboru projektów</t>
  </si>
  <si>
    <t>Sposób pomiaru</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</si>
  <si>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</si>
  <si>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</si>
  <si>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</si>
  <si>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</si>
  <si>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</si>
  <si>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</si>
  <si>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</si>
  <si>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</si>
  <si>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</si>
  <si>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</si>
  <si>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</si>
  <si>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</si>
  <si>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</si>
  <si>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</si>
  <si>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</si>
  <si>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</si>
  <si>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</si>
  <si>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</si>
  <si>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</si>
  <si>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</si>
  <si>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</si>
  <si>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</si>
  <si>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</si>
  <si>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</si>
  <si>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MM</t>
  </si>
  <si>
    <t>FISZKA PROJEKU POZAKONKURSOWEGO</t>
  </si>
  <si>
    <t>Beneficjent</t>
  </si>
  <si>
    <t>INFORMACJE O PROJEKCIE</t>
  </si>
  <si>
    <t xml:space="preserve">Narzędzie zgodnie z Policy Paper </t>
  </si>
  <si>
    <t>Typ projektów zgodnie z PO/ SZOOP</t>
  </si>
  <si>
    <t>Planowany okres realizacji projektu [RRRR.MM]</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</si>
  <si>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</si>
  <si>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</si>
  <si>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</si>
  <si>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</si>
  <si>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</si>
  <si>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</si>
  <si>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</si>
  <si>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</si>
  <si>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</si>
  <si>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</si>
  <si>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</si>
  <si>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</si>
  <si>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</si>
  <si>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</si>
  <si>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Wpływ realizacji RPZ na efektywność funkcjonowania systemu ochrony zdrowia</t>
  </si>
  <si>
    <t>Komplementarność RPZ z innymi działaniami podejmowanymi na poziomie krajowym</t>
  </si>
  <si>
    <t>Komplementarność RPZ z innymi działaniami podejmowanymi na poziomie regionalnym</t>
  </si>
  <si>
    <t>Tytuł konkursu</t>
  </si>
  <si>
    <t>FISZKA ZAŁOŻEŃ RPZ</t>
  </si>
  <si>
    <t>NIE</t>
  </si>
  <si>
    <t>dolnośląskie</t>
  </si>
  <si>
    <t>kujawsko-pomorskie</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</si>
  <si>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</si>
  <si>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</si>
  <si>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</si>
  <si>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</si>
  <si>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</si>
  <si>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</si>
  <si>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</si>
  <si>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</si>
  <si>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</si>
  <si>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</si>
  <si>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</si>
  <si>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</si>
  <si>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</si>
  <si>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</si>
  <si>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</si>
  <si>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</si>
  <si>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</si>
  <si>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</si>
  <si>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Oś priorytetowa</t>
  </si>
  <si>
    <t>Wskaźniki</t>
  </si>
  <si>
    <t>Rodzaj 
[produktu/rezultatu]</t>
  </si>
  <si>
    <t>Nr konkursu w Planie Działań</t>
  </si>
  <si>
    <t>Nr projektu w Planie Działań</t>
  </si>
  <si>
    <t>Razem</t>
  </si>
  <si>
    <t>Nazwa wskaźnika</t>
  </si>
  <si>
    <t>Szacowana wartość osiągnięta dzięki realizacji konkursu</t>
  </si>
  <si>
    <t>Wartość docelowa zakładana w PO/SZOOP</t>
  </si>
  <si>
    <t>TAK (jeśli TAK, wypełnij również arkusz RPZ)</t>
  </si>
  <si>
    <t xml:space="preserve">Wskaźniki
</t>
  </si>
  <si>
    <t>TERYT:</t>
  </si>
  <si>
    <t>Powiat:</t>
  </si>
  <si>
    <t>Planowana data zakończenia 
[RRRR.MM]</t>
  </si>
  <si>
    <t xml:space="preserve">Kosztorys RPZ </t>
  </si>
  <si>
    <t>REKOMENDACJE KOMITETU STERUJĄCEGO</t>
  </si>
  <si>
    <t>Opis zgodności kryterium z rekomendacją</t>
  </si>
  <si>
    <t>Lp.</t>
  </si>
  <si>
    <t>POZOSTAŁE KRYTERIA PROPONOWANE PRZEZ IZ/IP</t>
  </si>
  <si>
    <t>Uwagi</t>
  </si>
  <si>
    <t>Program Operacyjny Infrastruktura i Środowisko na lata 2014 - 2020</t>
  </si>
  <si>
    <t>Data i podpis osoby upoważnionej do złożenia 
Planu działań 
(zgodnie z informacją w pkt Informacje ogólne)</t>
  </si>
  <si>
    <t>Zakres terytorialny inwestycji</t>
  </si>
  <si>
    <t>Wartość docelowa zakładana 
w PO/SZOOP</t>
  </si>
  <si>
    <t>Uzasadnienie realizacji projektu 
w trybie pozakonkursowym</t>
  </si>
  <si>
    <t>Planowana data złożenia wniosku 
o dofinansowanie [RRRR.MM]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</si>
  <si>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</si>
  <si>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</si>
  <si>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</si>
  <si>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</si>
  <si>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</si>
  <si>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</si>
  <si>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</si>
  <si>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</si>
  <si>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</si>
  <si>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</si>
  <si>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</si>
  <si>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</si>
  <si>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</si>
  <si>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</si>
  <si>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</si>
  <si>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</si>
  <si>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</si>
  <si>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</si>
  <si>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</si>
  <si>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</si>
  <si>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</si>
  <si>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</si>
  <si>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</si>
  <si>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</si>
  <si>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</si>
  <si>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</si>
  <si>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</si>
  <si>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</si>
  <si>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</si>
  <si>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</si>
  <si>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</si>
  <si>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</si>
  <si>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</si>
  <si>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Planowana data rozpoczęcia  
[RRRR.MM]</t>
  </si>
  <si>
    <t>Identyfikator/
nr umowy o dofinansowanie</t>
  </si>
  <si>
    <t>PLAN DZIAŁAŃ MINISTERSTWA ZDROWIA
W SEKTORZE ZDROWIA NA ROK 2016</t>
  </si>
  <si>
    <t>2016.06</t>
  </si>
  <si>
    <t>2016.12</t>
  </si>
  <si>
    <t>2016.09</t>
  </si>
  <si>
    <t>Planowana alokacja [mln PLN]</t>
  </si>
  <si>
    <t>PI9a</t>
  </si>
  <si>
    <t>Logika projektu</t>
  </si>
  <si>
    <t>Analiza ryzyka</t>
  </si>
  <si>
    <t>Efektywność kosztowa projektu (racjonalność i efektywność wydatków projektu)</t>
  </si>
  <si>
    <t>Jakość</t>
  </si>
  <si>
    <t>Kształcenie</t>
  </si>
  <si>
    <t>Wskaźnik rentowności
netto</t>
  </si>
  <si>
    <t>Wskaźnik płynności</t>
  </si>
  <si>
    <t>Wskaźnik zadłużenia
wymagalnego</t>
  </si>
  <si>
    <t>Wskaźnik zadłużenia
ogólnego</t>
  </si>
  <si>
    <t>Efektywność energetyczna</t>
  </si>
  <si>
    <t>Komplementarność i
synergia</t>
  </si>
  <si>
    <t>Efektywność ekonomiczna</t>
  </si>
  <si>
    <t>III kwartał 2016 r.</t>
  </si>
  <si>
    <t>12. Wsparcie ponadregionalnych podmiotów leczniczych udzielających świadczeń zdrowotnych stacjonarnych i całodobowych na rzecz osób dorosłych, dedykowanych chorobom, które są istotną przyczyną dezaktywizacji zawodowej (roboty budowlane, doposażenie)</t>
  </si>
  <si>
    <t>mapa/mapy potrzeb zdrowotnych właściwa/e dla zakresu chorób psychicznych</t>
  </si>
  <si>
    <t>15. Wsparcie ponadregionalnych podmiotów leczniczych udzielających świadczeń zdrowotnych stacjonarnych i całodobowych w zakresie ginekologii, położnictwa, neonatologii, pediatrii oraz innych oddziałów zajmujących się leczeniem dzieci (roboty budowlane, doposażenie)</t>
  </si>
  <si>
    <t>mapa/mapy potrzeb zdrowotnych właściwa/e w zakresie ginekologii, położnictwa, neonatologii, pediatrii oraz innych oddziałów zajmujących się leczeniem dzieci</t>
  </si>
  <si>
    <t>1)Wsparcie oddziałów oraz innych jednostek organizacyjnych szpitali ponadregionalnych udzielających świadczeń zdrowotnych stacjonarnych i całodobowych na rzecz osób dorosłych, dedykowanych chorobom układu kostno-stawowo-mięśniowego 2) Wsparcie pracowni diagnostycznych oraz innych jednostek zajmujących się diagnostyką współpracujących z jednostkami wymienionymi w pkt 1  (roboty budowlane, doposażenie).</t>
  </si>
  <si>
    <t>mapa/mapy potrzeb zdrowotnych właściwa/e dla zakresu chorób układu kostno-stawowo-mięśniowego</t>
  </si>
  <si>
    <t>mapa/mapy potrzeb zdrowotnych właściwa/e dla zakresu chorób układu oddechowego</t>
  </si>
  <si>
    <t xml:space="preserve">PI 9a </t>
  </si>
  <si>
    <t>1)Wsparcie oddziałów oraz innych jednostek organizacyjnych szpitali ponadregionalnych udzielających świadczeń zdrowotnych stacjonarnych i całodobowych w zakresie ginekologii, położnictwa, neonatologii, pediatrii oraz innych oddziałów zajmujących się leczeniem dzieci; 2) Wsparcie pracowni diagnostycznych oraz innych jednostek zajmujących się diagnostyką współpracujących z jednostkami wymienionymi w pkt 1  (roboty budowlane, doposażenie). Dotyczy projektów realizowanych na terytorium woj. mazowieckiego).</t>
  </si>
  <si>
    <t>1)Wsparcie oddziałów oraz innych jednostek organizacyjnych szpitali ponadregionalnych udzielających świadczeń zdrowotnych stacjonarnych i całodobowych na rzecz osób dorosłych, dedykowanych chorobom układu oddechowego 2) Wsparcie pracowni diagnostycznych oraz innych jednostek zajmujących się diagnostyką współpracujących z jednostkami wymienionymi w pkt 1  (roboty budowlane, doposażenie). Dotyczy projektów realizowanych na terytorium woj. mazowieckiego).</t>
  </si>
  <si>
    <t>1) Wsparcie oddziałów oraz innych jednostek organizacyjnych szpitali ponadregionalnych udzielających świadczeń zdrowotnych stacjonarnych i całodobowych na rzecz osób dorosłych, dedykowanych chorobom psychicznym (roboty budowlane, doposażenie); 2) Wsparcie pracowni diagnostycznych oraz innych jednostek zajmujących się diagnostyką współpracujących z jednostkami wymienionymi w pkt 1  (roboty budowlane, doposażenie). Dotyczy projektów realizowanych na terytorium całego kraju z wyłączeniem woj. mazowieckiego.</t>
  </si>
  <si>
    <t>1) Wsparcie oddziałów oraz innych jednostek organizacyjnych szpitali ponadregionalnych udzielających świadczeń zdrowotnych stacjonarnych i całodobowych na rzecz osób dorosłych, dedykowanych chorobom psychicznym (roboty budowlane, doposażenie); 2) Wsparcie pracowni diagnostycznych oraz innych jednostek zajmujących się diagnostyką współpracujących z jednostkami wymienionymi w pkt 1  (roboty budowlane, doposażenie). Dotyczy projektów realizowanych na terytorium woj. mazowieckiego.</t>
  </si>
  <si>
    <t>1)Wsparcie oddziałów oraz innych jednostek organizacyjnych szpitali ponadregionalnych udzielających świadczeń zdrowotnych stacjonarnych i całodobowych na rzecz osób dorosłych, dedykowanych chorobom układu kostno-stawowo-mięśniowego 2) Wsparcie pracowni diagnostycznych oraz innych jednostek zajmujących się diagnostyką współpracujących z jednostkami wymienionymi w pkt 1  (roboty budowlane, doposażenie). Dotyczy projektów realizowanych na terytorium woj. mazowieckiego.</t>
  </si>
  <si>
    <t>1)Wsparcie oddziałów oraz innych jednostek organizacyjnych szpitali ponadregionalnych udzielających świadczeń zdrowotnych stacjonarnych i całodobowych w zakresie ginekologii, położnictwa, neonatologii, pediatrii oraz innych oddziałów zajmujących się leczeniem dzieci; 2) Wsparcie pracowni diagnostycznych oraz innych jednostek zajmujących się diagnostyką współpracujących z jednostkami wymienionymi w pkt 1  (roboty budowlane, doposażenie). Dotyczy projektów realizowanych na terytorium całego kraju z wyłączeniem woj. mazowieckiego.</t>
  </si>
  <si>
    <t>1)Wsparcie oddziałów oraz innych jednostek organizacyjnych szpitali ponadregionalnych udzielających świadczeń zdrowotnych stacjonarnych i całodobowych na rzecz osób dorosłych, dedykowanych chorobom układu oddechowego 2) Wsparcie pracowni diagnostycznych oraz innych jednostek zajmujących się diagnostyką współpracujących z jednostkami wymienionymi w pkt 1  (roboty budowlane, doposażenie). Dotyczy projektów realizowanych na terytorium całego kraju z wyłączeniem woj. mazowieckiego.</t>
  </si>
  <si>
    <r>
      <t xml:space="preserve">Zgodnie z informacjami w arkuszu </t>
    </r>
    <r>
      <rPr>
        <b/>
        <i/>
        <sz val="10"/>
        <color theme="1"/>
        <rFont val="Calibri"/>
        <family val="2"/>
        <charset val="238"/>
        <scheme val="minor"/>
      </rPr>
      <t>Informacje ogolne</t>
    </r>
  </si>
  <si>
    <t>Program Operacyjny Infrastruktura i Środowisko 2014-2020</t>
  </si>
  <si>
    <t>IX Wzmocnienie strategicznej infrastruktury ochrony zdrowia</t>
  </si>
  <si>
    <t xml:space="preserve">9.1 Infrastruktura ratownictwa medycznego </t>
  </si>
  <si>
    <t>A. Rozwój profilaktyki zdrowotnej, diagnostyki i medycyny naprawczej ukierunkowany na główne problemy epidemiologiczne w Polsce</t>
  </si>
  <si>
    <t>CT9 Promowanie włączenia społecznego, walka z ubóstwem i wszelką dyskryminacją</t>
  </si>
  <si>
    <t>PI9a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</si>
  <si>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Liczba leczonych w podmiotach leczniczych objętych wsparciem</t>
  </si>
  <si>
    <t>rezultat</t>
  </si>
  <si>
    <t>osoby/rok</t>
  </si>
  <si>
    <t>Liczba wspartych podmiotów leczniczych</t>
  </si>
  <si>
    <t>produkt</t>
  </si>
  <si>
    <t>szt.</t>
  </si>
  <si>
    <t>PLN</t>
  </si>
  <si>
    <t>Liczba wybudowanych lotnisk/lądowisk dla śmigłowców</t>
  </si>
  <si>
    <t>Liczba przebudowanych lotnisk/lądowisk dla śmigłowców</t>
  </si>
  <si>
    <t>Wzrost zatrudnienia we wspieranych podmiotach (innych niż przedsiębiorstwa)</t>
  </si>
  <si>
    <t>EPC</t>
  </si>
  <si>
    <t>Liczba nowo utworzonych miejsc pracy - pozostałe formy</t>
  </si>
  <si>
    <t>Liczba obiektów dostosowanych do potrzeb osób z niepełnosprawnościami</t>
  </si>
  <si>
    <t>Nakłady inwestycyjne na zakup aparatury medycznej</t>
  </si>
  <si>
    <t>Wojewódzki Szpital Specjalistyczny im. M. Kopernika w Łodzi</t>
  </si>
  <si>
    <t>ogólnopolski</t>
  </si>
  <si>
    <t>2017.03</t>
  </si>
  <si>
    <t>0-ogólnopolski</t>
  </si>
  <si>
    <t>2017.12</t>
  </si>
  <si>
    <t>roboty budowlane/prace adaptacyjne</t>
  </si>
  <si>
    <t>2018.06</t>
  </si>
  <si>
    <t>9.1 Infrastruktura ratownictwa medycznego</t>
  </si>
  <si>
    <t>2018.03</t>
  </si>
  <si>
    <t>2018.12</t>
  </si>
  <si>
    <t>2016.07</t>
  </si>
  <si>
    <t>m. Poznań</t>
  </si>
  <si>
    <t>30 64</t>
  </si>
  <si>
    <t>Zapewnienie bezpieczeństwa zdrowotnego osób znajdujących się w stanie nagłego zagrożenia zdrowia lub życia ludzkiego</t>
  </si>
  <si>
    <t>Wsparcie baz Lotniczego Pogotowia Ratunkowego (roboty budowlane, doposażenie).</t>
  </si>
  <si>
    <t>11-Wsparcie baz Lotniczego Pogotowia Ratunkowego (roboty budowlane, doposażenie oraz wyposażenie śmigłowców ratowniczych w sprzęt umożliwiający loty w trudnych warunkach atmosferycznych i w nocy)</t>
  </si>
  <si>
    <t>Wyposażenie śmigłowców ratowniczych w sprzęt umożliwiający loty w trudnych warunkach atmosferycznych i w nocy.</t>
  </si>
  <si>
    <t>Ogólnokrajowa mapa potrzeb w zakresie ratownictwa medycznego - mapa Infrastruktura Systemu PRM oraz WPDSPRM.</t>
  </si>
  <si>
    <t>Stanowiska intensywnej
terapii w SOR</t>
  </si>
  <si>
    <t>Pozytywna rekomendacja Komitetu Sterującego ds. koordynacji interwencji EFSI w
sektorze zdrowia</t>
  </si>
  <si>
    <t>Informatyczne systemy szpitalne</t>
  </si>
  <si>
    <t>Udzielanie świadczeń opieki zdrowotnej finansowanych ze środków publicznych</t>
  </si>
  <si>
    <t>Ujęcie Centrum Urazowego w Wojewódzkim Planie Działania Systemu Państwowe
Ratownictwo Medyczne zatwierdzonym przez
Ministra Zdrowia oraz ogólnokrajowej mapie
potrzeb w zakresie ratownictwa medycznego</t>
  </si>
  <si>
    <t>Stanowiska intensywnej
terapii w oddziałach
Anestezjologii i Intensywnej
Terapii</t>
  </si>
  <si>
    <t>Narzędzie 6</t>
  </si>
  <si>
    <t>Narzędzie 10</t>
  </si>
  <si>
    <t>-</t>
  </si>
  <si>
    <t>Wydatki kwalifikowalne [PLN]</t>
  </si>
  <si>
    <t>POIS.12.01.00-00-001/10</t>
  </si>
  <si>
    <t>XII.1. Rozwój systemu ratownictwa medycznego - Dostosowanie miejsca startów i lądowań śmigłowców do potrzeb SOR SPZOZ w Mławie.</t>
  </si>
  <si>
    <t>Samodzielny Publiczny Zakład Opieki Zdrowotnej w Mławie</t>
  </si>
  <si>
    <t>Mława</t>
  </si>
  <si>
    <t>06-500</t>
  </si>
  <si>
    <t xml:space="preserve">dr Anny Dobrskiej 1 </t>
  </si>
  <si>
    <t>POIS.12.01.00-00-001/11</t>
  </si>
  <si>
    <t>XII.1. Rozwój systemu ratownictwa medycznego - Utworzenie Centrum Urazowego w Szpitalu Wojewódzkim SP ZOZ w Zielonej Górze</t>
  </si>
  <si>
    <t>Szpital Wojewódzki Samodzielny Publiczny Zakład Opieki Zdrowotnej im. Karola Marcinkowskiego w Zielonej Górze</t>
  </si>
  <si>
    <t>Zielona Góra</t>
  </si>
  <si>
    <t>65-046</t>
  </si>
  <si>
    <t xml:space="preserve">Zyty 26 </t>
  </si>
  <si>
    <t>POIS.12.01.00-00-002/10</t>
  </si>
  <si>
    <t>XII.1. Rozwój systemu ratownictwa medycznego - Podniesienie dostępności do SOR SPZOZ w Brzesku poprzez budowę lądowiska dla śmigłowców.</t>
  </si>
  <si>
    <t>Samodzielny Publiczny Zespół Opieki Zdrowotnej w Brzesku</t>
  </si>
  <si>
    <t>Brzesko</t>
  </si>
  <si>
    <t>32-800</t>
  </si>
  <si>
    <t xml:space="preserve">ul. Kościuszki 68 </t>
  </si>
  <si>
    <t>POIS.12.01.00-00-002/11</t>
  </si>
  <si>
    <t>XII.1. Rozwój systemu ratownictwa medycznego - Centrum urazowe w Wojewódzkim Szpitalu Specjalistycznym w Olsztynie szansą kompleksowego leczenia pacjentów z urazami wielonarządowymi</t>
  </si>
  <si>
    <t>Wojewódzki Szpital Specjalistyczny w Olsztynie</t>
  </si>
  <si>
    <t>Olsztyn</t>
  </si>
  <si>
    <t>10-561</t>
  </si>
  <si>
    <t xml:space="preserve">Żołnierska 18 </t>
  </si>
  <si>
    <t>POIS.12.01.00-00-003/10</t>
  </si>
  <si>
    <t>XII.1. Rozwój systemu ratownictwa medycznego - Budowa lądowiska dla śmigłowców ratunkowych wraz z zapewnieniem komunikacji z SOR w W.S.S. w Zgierzu</t>
  </si>
  <si>
    <t>Wojewódzki Szpital Specjalistyczny im. Marii Skłodowskiej-Curie w Zgierzu</t>
  </si>
  <si>
    <t>Zgierz</t>
  </si>
  <si>
    <t>95-100</t>
  </si>
  <si>
    <t xml:space="preserve">Parzęczewska 35 </t>
  </si>
  <si>
    <t>POIS.12.01.00-00-003/11</t>
  </si>
  <si>
    <t>XII.1. Rozwój systemu ratownictwa medycznego - Budowa i remont oraz doposażenie baz Lotniczego Pogotowia Ratunkowego - ETAP 2</t>
  </si>
  <si>
    <t>SP ZOZ Lotnicze Pogotowie Ratunkowe</t>
  </si>
  <si>
    <t>Warszawa</t>
  </si>
  <si>
    <t>01-934</t>
  </si>
  <si>
    <t xml:space="preserve">Księżycowa 5 </t>
  </si>
  <si>
    <t>POIS.12.01.00-00-004/10</t>
  </si>
  <si>
    <t>XII.1. Rozwój systemu ratownictwa medycznego - Utworzenie Centrum Urazowego w Wojewódzkim Szpitalu Specjalistycznym im. M. Kopernika w Łodzi</t>
  </si>
  <si>
    <t>Łódź</t>
  </si>
  <si>
    <t>93-513</t>
  </si>
  <si>
    <t xml:space="preserve">Pabianicka 62 </t>
  </si>
  <si>
    <t>POIS.12.01.00-00-004/11</t>
  </si>
  <si>
    <t>XII.1. Rozwój systemu ratownictwa medycznego - Modernizacja i doposażenie Szpitala Wojewódzkiego nr 2 w Rzeszowie na potrzeby funkcjonowania centrum urazowego</t>
  </si>
  <si>
    <t>Szpital Wojewódzki Nr 2 im. Św. Jadwigi Królowej w Rzeszowie</t>
  </si>
  <si>
    <t>Rzeszów</t>
  </si>
  <si>
    <t>35-301</t>
  </si>
  <si>
    <t xml:space="preserve">Lwowska 60 </t>
  </si>
  <si>
    <t>POIS.12.01.00-00-006/10</t>
  </si>
  <si>
    <t>XII.1. Rozwój systemu ratownictwa medycznego - Lądowisko Szpitala w Nysie</t>
  </si>
  <si>
    <t>Zespół Opieki Zdrowotnej</t>
  </si>
  <si>
    <t>Nysa</t>
  </si>
  <si>
    <t>48-300</t>
  </si>
  <si>
    <t xml:space="preserve">Świętego Piotra 1 </t>
  </si>
  <si>
    <t>POIS.12.01.00-00-008/10</t>
  </si>
  <si>
    <t>XII.1. Rozwój systemu ratownictwa medycznego - Chcemy i możemy Ci pomóc w każdej sytuacji - Budowa lądowiska dla śmigłowców sanitarnych na terenie Szpitala Powiatowego im. E. Biernackiego w Mielcu</t>
  </si>
  <si>
    <t>Szpital Powiatowy im. Edmunda Biernackiego w Mielcu</t>
  </si>
  <si>
    <t>MIELEC</t>
  </si>
  <si>
    <t>39-300</t>
  </si>
  <si>
    <t xml:space="preserve">ŻEROMSKIEGO 22 </t>
  </si>
  <si>
    <t>POIS.12.01.00-00-010/10</t>
  </si>
  <si>
    <t>XII.1. Rozwój systemu ratownictwa medycznego - Budowa lądowiska dla helikopterów służących dostępności do Szpitalnego Oddziału Ratunkowego w Ciechanowie</t>
  </si>
  <si>
    <t>Specjalistyczny Szpital Wojewódzki w Ciechanowie</t>
  </si>
  <si>
    <t>Ciechanów</t>
  </si>
  <si>
    <t>06-400</t>
  </si>
  <si>
    <t xml:space="preserve">Powstańców Wielkopolskich 2 </t>
  </si>
  <si>
    <t>POIS.12.01.00-00-011/10</t>
  </si>
  <si>
    <t>XII.1. Rozwój systemu ratownictwa medycznego - Przebudowa lądowiska dla helikopterów przy Szpitalu Specjalistycznym im. Jędrzeja Śniadeckiego w Nowym Sączu</t>
  </si>
  <si>
    <t>Szpital Specjalistyczny im. Jędrzeja Śniadeckiego w Nowym Sączu</t>
  </si>
  <si>
    <t>Nowy Sącz</t>
  </si>
  <si>
    <t>33-300</t>
  </si>
  <si>
    <t xml:space="preserve">Młyńska 10 </t>
  </si>
  <si>
    <t>POIS.12.01.00-00-014/10</t>
  </si>
  <si>
    <t>XII.1. Rozwój systemu ratownictwa medycznego - Budowa lądowiska dla helikopterów na potrzeby Szpitalnego Oddziału Ratunkowego przy Wojewódzkim Szpitalu Bródnowskim w Warszawie</t>
  </si>
  <si>
    <t>Mazowiecki Szpital Bródnowski w Warszawie Spółka z ograniczoną odpowiedzialnością</t>
  </si>
  <si>
    <t>03-242</t>
  </si>
  <si>
    <t xml:space="preserve">Ludwika Kondratowicza 8 </t>
  </si>
  <si>
    <t>POIS.12.01.00-00-015/10</t>
  </si>
  <si>
    <t>XII.1. Rozwój systemu ratownictwa medycznego - Budowa lądowiska dla Szpitalnego Oddziału Ratunkowego przy SP ZZOZ w Wyszkowie</t>
  </si>
  <si>
    <t>Samodzielny Publiczny Zespół Zakładów Opieki Zdrowotnej w Wyszkowie</t>
  </si>
  <si>
    <t>Wyszków</t>
  </si>
  <si>
    <t>07-200</t>
  </si>
  <si>
    <t xml:space="preserve">Komisji Edukacji Narodowej 1 </t>
  </si>
  <si>
    <t>POIS.12.01.00-00-016/10</t>
  </si>
  <si>
    <t>XII.1. Rozwój systemu ratownictwa medycznego - Zwiększenie dostępności do świadczeń zdrowotnych w SPZZOZ w Gryficach poprzez rozbudowę lądowiska</t>
  </si>
  <si>
    <t>Samodzielny Publiczny Zespół Zakładów Opieki Zdrowotnej w Gryficach</t>
  </si>
  <si>
    <t>Gryfice</t>
  </si>
  <si>
    <t>72-300</t>
  </si>
  <si>
    <t xml:space="preserve">Niechorska 27 </t>
  </si>
  <si>
    <t>POIS.12.01.00-00-017/10</t>
  </si>
  <si>
    <t>XII.1. Rozwój systemu ratownictwa medycznego - Budowa lądowiska dla helikopterów na dachu skrzydła Szpitala w Szczecinie-Zdunowie</t>
  </si>
  <si>
    <t>Specjalistyczny Szpital im. prof. Alfreda Sokołowskiego</t>
  </si>
  <si>
    <t>Szczecin</t>
  </si>
  <si>
    <t>70-891</t>
  </si>
  <si>
    <t xml:space="preserve">A.Sokołowskiego 11 </t>
  </si>
  <si>
    <t>POIS.12.01.00-00-019/10</t>
  </si>
  <si>
    <t>XII.1. Rozwój systemu ratownictwa medycznego - Przebudowa lądowiska, podjazdu, wiaduktu i wiaty dla SOR Szpitala Wojewódzkiego w Gorzowie Wlkp.</t>
  </si>
  <si>
    <t>Wielospecjalistyczny Szpital Wojewódzki w Gorzowie Wlkp. Spółka z ograniczoną odpowiedzialnością</t>
  </si>
  <si>
    <t>Gorzów Wlkp.</t>
  </si>
  <si>
    <t>66-400</t>
  </si>
  <si>
    <t xml:space="preserve">Dekerta 1 </t>
  </si>
  <si>
    <t>POIS.12.01.00-00-020/10</t>
  </si>
  <si>
    <t>XII.1. Rozwój systemu ratownictwa medycznego - Remont lądowiska dla śmigłowców ratunkowych celem dostosowania do standardów europejskich</t>
  </si>
  <si>
    <t>Wojewódzki Szpital Specjalistyczny Nr 5 im. "Św. Barbary"</t>
  </si>
  <si>
    <t>śląskie</t>
  </si>
  <si>
    <t>Sosnowiec</t>
  </si>
  <si>
    <t>41-200</t>
  </si>
  <si>
    <t xml:space="preserve">Plac Medyków 1 </t>
  </si>
  <si>
    <t>POIS.12.01.00-00-021/10</t>
  </si>
  <si>
    <t>XII.1. Rozwój systemu ratownictwa medycznego - Budowa lądowiska dla helikopterów służącego poprawie dostępności do Szpitalnego Oddziału Ratunkowego Zespołu Zakładów Opieki Zdrowotnej w Wadowicach</t>
  </si>
  <si>
    <t>Zespół Zakładów Opieki Zdrowotnej w Wadowicach</t>
  </si>
  <si>
    <t>Wadowice</t>
  </si>
  <si>
    <t>34-100</t>
  </si>
  <si>
    <t xml:space="preserve">Karmelicka 5 </t>
  </si>
  <si>
    <t>POIS.12.01.00-00-024/10</t>
  </si>
  <si>
    <t>XII.1. Rozwój systemu ratownictwa medycznego - Budowa lądowiska dla śmigłowców przy Zespole Opieki Zdrowotnej w Oleśnie</t>
  </si>
  <si>
    <t>Zespół Opieki Zdrowotnej w Oleśnie</t>
  </si>
  <si>
    <t>Olesno</t>
  </si>
  <si>
    <t>46-300</t>
  </si>
  <si>
    <t xml:space="preserve">Klonowa 1 </t>
  </si>
  <si>
    <t>POIS.12.01.00-00-025/10</t>
  </si>
  <si>
    <t>XII.1. Rozwój systemu ratownictwa medycznego - Budowa lądowiska dla helikopterów w NZOZ Szpital w Puszczykowie na potrzeby SOR</t>
  </si>
  <si>
    <t>Niepubliczny Zakład Opieki Zdrowotnej "Szpital w Puszczykowie im. prof. Stefana Tytusa Dąbrowskiego" Spółka z ograniczoną odpowiedzialnością</t>
  </si>
  <si>
    <t>Puszczykowo</t>
  </si>
  <si>
    <t>62-041</t>
  </si>
  <si>
    <t xml:space="preserve">Kraszewskiego 11 </t>
  </si>
  <si>
    <t>POIS.12.01.00-00-026/10</t>
  </si>
  <si>
    <t>XII.1. Rozwój systemu ratownictwa medycznego - Remont lądowiska dla helikopterów przy Wojewódzkim Szpitalu Zespolonym w Kielcach mający na celu dostosowanie do obowiązujących przepisów</t>
  </si>
  <si>
    <t>Wojewódzki Szpital Zespolony w Kielcach</t>
  </si>
  <si>
    <t>Kielce</t>
  </si>
  <si>
    <t>25-736</t>
  </si>
  <si>
    <t xml:space="preserve">Grunwaldzka 45 </t>
  </si>
  <si>
    <t>POIS.12.01.00-00-027/10</t>
  </si>
  <si>
    <t>XII.1. Rozwój systemu ratownictwa medycznego - Budowa lądowiska dla śmigłowców sanitarnych w Szpitalu Wojewódzkim w Poznaniu.</t>
  </si>
  <si>
    <t>Szpital Wojewódzki</t>
  </si>
  <si>
    <t>Poznań</t>
  </si>
  <si>
    <t>60-479</t>
  </si>
  <si>
    <t>Juraszów 7 19</t>
  </si>
  <si>
    <t>POIS.12.01.00-00-028/10</t>
  </si>
  <si>
    <t>XII.1. Rozwój systemu ratownictwa medycznego - Poprawa skuteczności systemu ratownictwa na Mazurach poprzez budowę lądowiska przy SP ZOZ Giżycko</t>
  </si>
  <si>
    <t>Powiat Giżycki</t>
  </si>
  <si>
    <t>Giżycko</t>
  </si>
  <si>
    <t>11-500</t>
  </si>
  <si>
    <t xml:space="preserve">Al. 1 Maja 14 </t>
  </si>
  <si>
    <t>POIS.12.01.00-00-033/10</t>
  </si>
  <si>
    <t>XII.1. Rozwój systemu ratownictwa medycznego - Modernizacja lądowiska dla śmigłowców ratunkowych w 4 Wojskowym Szpitalu Klinicznym we Wrocławiu</t>
  </si>
  <si>
    <t>4 Wojskowy Szpital Kliniczny z Polikliniką Samodzielny Publiczny Zakład Opieki Zdrowotnej we Wrocławiu</t>
  </si>
  <si>
    <t>Wrocław</t>
  </si>
  <si>
    <t>50-981</t>
  </si>
  <si>
    <t xml:space="preserve">Rudolfa Weigla 5 </t>
  </si>
  <si>
    <t>POIS.12.01.00-00-034/10</t>
  </si>
  <si>
    <t>XII.1. Rozwój systemu ratownictwa medycznego - Budowa lądowiska dla śmigłowców przy Szpitalnym Oddziale Ratunkowym SP ZOZ w Nowym Tomyślu</t>
  </si>
  <si>
    <t>Powiat Nowotomyski</t>
  </si>
  <si>
    <t>Nowy Tomyśl</t>
  </si>
  <si>
    <t>64-300</t>
  </si>
  <si>
    <t xml:space="preserve">Poznańska 33 </t>
  </si>
  <si>
    <t>POIS.12.01.00-00-035/10</t>
  </si>
  <si>
    <t>XII.1. Rozwój systemu ratownictwa medycznego - Podniesienie dostępności do SOR Szpitala w Bełchatowie poprzez modernizację lądowiska dla śmigłowców</t>
  </si>
  <si>
    <t>Szpital Wojewódzki im. Jana Pawła II</t>
  </si>
  <si>
    <t>Bełchatów</t>
  </si>
  <si>
    <t>97-400</t>
  </si>
  <si>
    <t xml:space="preserve">Czapliniecka 123 </t>
  </si>
  <si>
    <t>POIS.12.01.00-00-036/10</t>
  </si>
  <si>
    <t>XII.1. Rozwój systemu ratownictwa medycznego - Podniesienie dostępności do SOR Szpitala Spec. w Gorlicach poprzez budowę lądowiska dla śmigłowców.</t>
  </si>
  <si>
    <t>Szpital Specjalistyczny im. Henryka Klimontowicza w Gorlicach</t>
  </si>
  <si>
    <t>Gorlice</t>
  </si>
  <si>
    <t>38-300</t>
  </si>
  <si>
    <t xml:space="preserve">Węgierska 21 </t>
  </si>
  <si>
    <t>POIS.12.01.00-00-037/10</t>
  </si>
  <si>
    <t>XII.1. Rozwój systemu ratownictwa medycznego - Budowa lądowiska dla śmigłowców na terenie SPZOZ w Krotoszynie</t>
  </si>
  <si>
    <t>Samodzielny Publiczny Zakład Opieki Zdrowotnej w Krotoszynie</t>
  </si>
  <si>
    <t>Krotoszyn</t>
  </si>
  <si>
    <t>63-700</t>
  </si>
  <si>
    <t xml:space="preserve">Młyńska 2 </t>
  </si>
  <si>
    <t>POIS.12.01.00-00-038/10</t>
  </si>
  <si>
    <t>XII.1. Rozwój systemu ratownictwa medycznego - Podniesienie dostępności do SOR Szpitala Pow. w Chrzanowie przez budowę lądowiska dla śmigłowców</t>
  </si>
  <si>
    <t>Szpital Powiatowy w Chrzanowie</t>
  </si>
  <si>
    <t>Chrzanów</t>
  </si>
  <si>
    <t>32-500</t>
  </si>
  <si>
    <t xml:space="preserve">Topolowa 16 </t>
  </si>
  <si>
    <t>POIS.12.01.00-00-039/10</t>
  </si>
  <si>
    <t>XII.1. Rozwój systemu ratownictwa medycznego - Budowa lądowiska dla helikopterów w celu poprawy dostępności do Szpitalnego Oddziału Ratunkowego i poprawy jakości ratownictwa medycznego w Powiecie Lęborskim</t>
  </si>
  <si>
    <t>Samodzielny Publiczny Specjalistyczny Zakład Opieki Zdrowotnej</t>
  </si>
  <si>
    <t>Lębork</t>
  </si>
  <si>
    <t>84-300</t>
  </si>
  <si>
    <t xml:space="preserve">Węgrzynowicza 13 </t>
  </si>
  <si>
    <t>POIS.12.01.00-00-041/10</t>
  </si>
  <si>
    <t>XII.1. Rozwój systemu ratownictwa medycznego - Budowa lądowiska dla helikopterów Lotniczego Pogotowia Ratunkowego usytuowanego na dachu budynku "A" Szpitala Powiatowego w Bochni przy ul. Krakowskiej 31</t>
  </si>
  <si>
    <t>Samodzielny Publiczny Zakład Opieki Zdrowotnej w Bochni "Szpital Powiatowy" im. bł. Marty Wieckiej</t>
  </si>
  <si>
    <t>Bochnia</t>
  </si>
  <si>
    <t>32-700</t>
  </si>
  <si>
    <t xml:space="preserve">Krakowska 31 </t>
  </si>
  <si>
    <t>POIS.12.01.00-00-042/10</t>
  </si>
  <si>
    <t>XII.1. Rozwój systemu ratownictwa medycznego - Kompleksowa modernizacja lądowiska dla helikopterów w PSZOZ w Inowrocławiu</t>
  </si>
  <si>
    <t>Szpital Wielospecjalistyczny im. dr. Ludwika Błażka w Inowrocławiu</t>
  </si>
  <si>
    <t>Inowrocław</t>
  </si>
  <si>
    <t>88-100</t>
  </si>
  <si>
    <t xml:space="preserve">Poznańska 97 </t>
  </si>
  <si>
    <t>POIS.12.01.00-00-044/10</t>
  </si>
  <si>
    <t>XII.1. Rozwój systemu ratownictwa medycznego - Modernizacja lądowiska dla helikopterów przy Wojewódzkim Szpitalu Zespolonym w Kaliszu</t>
  </si>
  <si>
    <t>Wojewódzki Szpital Zespolony im. Ludwika Perzyny w Kaliszu</t>
  </si>
  <si>
    <t>Kalisz</t>
  </si>
  <si>
    <t>62-800</t>
  </si>
  <si>
    <t xml:space="preserve">Poznańska 79 </t>
  </si>
  <si>
    <t>POIS.12.01.00-00-047/10</t>
  </si>
  <si>
    <t>XII.1. Rozwój systemu ratownictwa medycznego - Przebudowa lądowiska w SPZZOZ w Staszowie celem rozwoju ratownictwa medycznego w powiecie staszowskim</t>
  </si>
  <si>
    <t>Samodzielny Publiczny Zespół Zakładów Opieki Zdrowotnej w Staszowie</t>
  </si>
  <si>
    <t>Staszów</t>
  </si>
  <si>
    <t>28-200</t>
  </si>
  <si>
    <t xml:space="preserve">11 Listopada 78 </t>
  </si>
  <si>
    <t>POIS.12.01.00-00-050/10</t>
  </si>
  <si>
    <t>XII.1. Rozwój systemu ratownictwa medycznego - Lądowisko w Brodnicy szansą poprawy funkcjonowania systemu ratownictwa medycznego</t>
  </si>
  <si>
    <t>Brodnica</t>
  </si>
  <si>
    <t>87-300</t>
  </si>
  <si>
    <t xml:space="preserve">Wiejska 9 </t>
  </si>
  <si>
    <t>POIS.12.01.00-00-051/10</t>
  </si>
  <si>
    <t>XII.1. Rozwój systemu ratownictwa medycznego - Modernizacja i rozbudowa lądowiska dla śmigłowców na terenie Szpitala Specjalistycznego w Chojnicach</t>
  </si>
  <si>
    <t>Szpital Specjalistyczny im. J. K. Łukowicza w Chojnicach</t>
  </si>
  <si>
    <t>Chojnice</t>
  </si>
  <si>
    <t>89-600</t>
  </si>
  <si>
    <t xml:space="preserve">Leśna 10 </t>
  </si>
  <si>
    <t>POIS.12.01.00-00-053/10</t>
  </si>
  <si>
    <t>XII.1. Rozwój systemu ratownictwa medycznego - Modernizacja lądowiska dla helikopterów sanitarnych</t>
  </si>
  <si>
    <t>Samodzielny Publiczny Zakład Opieki Zdrowotnej Ministerstwa Spraw Wewnętrznych w Lublinie</t>
  </si>
  <si>
    <t>Lublin</t>
  </si>
  <si>
    <t>20-331</t>
  </si>
  <si>
    <t xml:space="preserve">Grenadierów 3 </t>
  </si>
  <si>
    <t>POIS.12.01.00-00-055/10</t>
  </si>
  <si>
    <t>XII.1. Rozwój systemu ratownictwa medycznego - Poprawa funkcjonowania systemu ratownictwa medycznego poprzez budowę lądowiska dla śmigłówców przy Szpitalnym Oddziale Ratunkowym Samodzielnego Publicznego Zakładu Opieki Zdrowotnej w Myślenicach</t>
  </si>
  <si>
    <t>Powiat Myślenicki</t>
  </si>
  <si>
    <t>Myślenice</t>
  </si>
  <si>
    <t>32-400</t>
  </si>
  <si>
    <t xml:space="preserve">Mikołaja Reja 13 </t>
  </si>
  <si>
    <t>POIS.12.01.00-00-059/10</t>
  </si>
  <si>
    <t>XII.1. Rozwój systemu ratownictwa medycznego - Przebudowa lądowiska wraz z niezbędną infrastrukturą służącą polepszeniu dostępności do Szpitalnego Oddziału Ratunkowego Wojskowego Instytutu Medycznego</t>
  </si>
  <si>
    <t>Wojskowy Instytut Medyczny</t>
  </si>
  <si>
    <t>04-141</t>
  </si>
  <si>
    <t xml:space="preserve">Szaserów 128 </t>
  </si>
  <si>
    <t>POIS.12.01.00-00-061/10</t>
  </si>
  <si>
    <t>XII.1. Rozwój systemu ratownictwa medycznego - Remont i doposażenie centrum urazowego Szpitala Uniwersyteckiego Nr 1 im. Dr A. Jurasza w Bydgoszczy</t>
  </si>
  <si>
    <t>Szpital Uniwersytecki Nr 1 im. dr A. Jurasza w Bydgoszczy</t>
  </si>
  <si>
    <t>Bydgoszcz</t>
  </si>
  <si>
    <t>85-094</t>
  </si>
  <si>
    <t xml:space="preserve">Marii Skłodowskiej-Curie 9 </t>
  </si>
  <si>
    <t>POIS.12.01.00-00-062/10</t>
  </si>
  <si>
    <t>XII.1. Rozwój systemu ratownictwa medycznego - Utworzenie Centrum Urazów Wielonarządowych w Uniwersyteckim Szpitalu Klinicznym w Białymstoku</t>
  </si>
  <si>
    <t>Uniwersytecki Szpital Kliniczny w Białymstoku</t>
  </si>
  <si>
    <t>Białystok</t>
  </si>
  <si>
    <t>15-276</t>
  </si>
  <si>
    <t xml:space="preserve">M.Skłodowskiej-Curie 24A </t>
  </si>
  <si>
    <t>POIS.12.01.00-00-063/10</t>
  </si>
  <si>
    <t>XII.1. Rozwój systemu ratownictwa medycznego - DOPOSAŻENIE W SPECJALISTYCZNĄ APARATURĘ MEDYCZNĄ CENTRUM URAZOWEGO W OBECNIE BUDOWANYM CENTRUM MEDYCYNY INWAZYJNEJ</t>
  </si>
  <si>
    <t>Uniwersyteckie Centrum Kliniczne</t>
  </si>
  <si>
    <t>Gdańsk</t>
  </si>
  <si>
    <t>80-952</t>
  </si>
  <si>
    <t xml:space="preserve">Dębinki 7 </t>
  </si>
  <si>
    <t>POIS.12.01.00-00-064/10</t>
  </si>
  <si>
    <t>XII.1. Rozwój systemu ratownictwa medycznego - Budowa i remont oraz doposażenie baz Lotniczego Pogotowia Ratunkowego - ETAP 1.</t>
  </si>
  <si>
    <t>POIS.12.01.00-00-065/10</t>
  </si>
  <si>
    <t>XII.1. Rozwój systemu ratownictwa medycznego - Stworzenie koniecznej infrastruktury technicznej i wyposażenia do utworzenia Centrum Urazowego w Akademickim Szpitalu Klinicznym im. Jana Mikulicza - Radeckiego we Wrocławiu</t>
  </si>
  <si>
    <t>Uniwersytecki Szpital Kliniczny im. Jana Mikulicza - Radeckiego we Wrocławiu</t>
  </si>
  <si>
    <t>50-556</t>
  </si>
  <si>
    <t xml:space="preserve">Borowska 213 </t>
  </si>
  <si>
    <t>POIS.12.01.00-00-066/10</t>
  </si>
  <si>
    <t>XII.1. Rozwój systemu ratownictwa medycznego - Zakup sprzętu medycznego na potrzeby organizacji Centrum Urazowego w Wojskowym Instytucie Medycznym</t>
  </si>
  <si>
    <t>POIS.12.01.00-00-067/10</t>
  </si>
  <si>
    <t>XII.1. Rozwój systemu ratownictwa medycznego - Wyposażenie i uruchomienie Centrum Urazowego w Szpitalu Uniwersyteckim w Krakowie – Etap II</t>
  </si>
  <si>
    <t>Samodzielny Publiczny Zakład Opieki Zdrowotnej Szpital Uniwersytecki w Krakowie</t>
  </si>
  <si>
    <t>Kraków</t>
  </si>
  <si>
    <t>31-501</t>
  </si>
  <si>
    <t xml:space="preserve">Kopernika 36 </t>
  </si>
  <si>
    <t>POIS.12.01.00-00-068/10</t>
  </si>
  <si>
    <t xml:space="preserve">XII.1. Rozwój systemu ratownictwa medycznego - Modernizacja i doposażenie SPSK Nr 4 w Lublinie w celu utworzenia Centrum Urazowego </t>
  </si>
  <si>
    <t>Samodzielny Publiczny Szpital Kliniczny nr 4 w Lublinie</t>
  </si>
  <si>
    <t>20-954</t>
  </si>
  <si>
    <t xml:space="preserve">ul. Jaczewskiego 8 </t>
  </si>
  <si>
    <t>POIS.12.01.00-00-069/10</t>
  </si>
  <si>
    <t>XII.1. Rozwój systemu ratownictwa medycznego - Centrum Urazowe przy ul. Szwajcarskiej 3 w Poznaniu - adaptacja pomieszczeń, zakup wyposażenia, budowa niezbędnej infrastruktury, w tym lądowiska dla śmigłowców</t>
  </si>
  <si>
    <t>Miasto Poznań</t>
  </si>
  <si>
    <t>61-841</t>
  </si>
  <si>
    <t xml:space="preserve">Plac Kolegiacki 17 </t>
  </si>
  <si>
    <t>POIS.12.01.00-00-070/10</t>
  </si>
  <si>
    <t>XII.1. Rozwój systemu ratownictwa medycznego - Utworzenie centrum urazowego na bazie wielospecjalistycznego Wojewódzkiego Szpitala Specjalistycznego nr 5 im. Św. Barbary w Sosnowcu</t>
  </si>
  <si>
    <t>Wojewódzki Szpital Specjalistyczny Nr 5 im."Św. Barbary"</t>
  </si>
  <si>
    <t>POIS.12.01.00-00-209/08</t>
  </si>
  <si>
    <t>XII.1. Rozwój systemu ratownictwa medycznego - Poprawa bezpieczeństwa ludności poprzez dostosowanie infrastruktury ratownictwa medycznego SMS im. G. Narutowicza w Krakowie do wymogów prawa</t>
  </si>
  <si>
    <t>Szpital Miejski Specjalistyczny im. G. Narutowicza w Krakowie</t>
  </si>
  <si>
    <t>31-202</t>
  </si>
  <si>
    <t xml:space="preserve">Prądnicka 35-37 </t>
  </si>
  <si>
    <t>POIS.12.01.00-00-211/08</t>
  </si>
  <si>
    <t>XII.1. Rozwój systemu ratownictwa medycznego - Zakup aparatury i sprzętu medycznego dla szpitalnego oddziału ratunkowego Szpitala Wojewódzkiego im. Jana Pawła II w Bełchatowie</t>
  </si>
  <si>
    <t>POIS.12.01.00-00-212/08</t>
  </si>
  <si>
    <t>XII.1. Rozwój systemu ratownictwa medycznego - Przebudowa pomieszczeń Brzeskiego Centrum Medycznego w Brzegu na Szpitalny Oddział Ratunkowy</t>
  </si>
  <si>
    <t>Powiat Brzeski</t>
  </si>
  <si>
    <t>Brzeg</t>
  </si>
  <si>
    <t>49-300</t>
  </si>
  <si>
    <t xml:space="preserve">Robotnicza 20 </t>
  </si>
  <si>
    <t>POIS.12.01.00-00-213/08</t>
  </si>
  <si>
    <t>XII.1. Rozwój systemu ratownictwa medycznego - Podniesienie dostępu do specjalistycznych świadczeń zdrowotnych poprzez wyposażenie Szpitalnego Oddziału Ratunkowego w Nysie</t>
  </si>
  <si>
    <t>NYSA</t>
  </si>
  <si>
    <t xml:space="preserve">ŚWIĘTEGO PIOTRA 1 </t>
  </si>
  <si>
    <t>POIS.12.01.00-00-216/08</t>
  </si>
  <si>
    <t>XII.1. Rozwój systemu ratownictwa medycznego - Dostosowanie Szpitalnego Oddziału Ratunkowego w SPZOZ w Brzesku do wymogów obowiązujących przepisów prawa, wraz z wyposażeniem w aparaturę medyczną.</t>
  </si>
  <si>
    <t>POIS.12.01.00-00-217/08</t>
  </si>
  <si>
    <t>XII.1. Rozwój systemu ratownictwa medycznego - Zapewnienie skutecznego systemu ratownictwa medycznego poprzez rozbudowę i zakup aparatury medycznej dla SOR-u Szpitala Wojewódzkiego w Opolu</t>
  </si>
  <si>
    <t>Szpital Wojewódzki w Opolu</t>
  </si>
  <si>
    <t>Opole</t>
  </si>
  <si>
    <t>45-372</t>
  </si>
  <si>
    <t xml:space="preserve">Augustyna Kośnego 53 </t>
  </si>
  <si>
    <t>POIS.12.01.00-00-218/08</t>
  </si>
  <si>
    <t>XII.1. Rozwój systemu ratownictwa medycznego - Modernizacja Szpitalnego Oddziału Ratunkowego w Szpitalu im. L. Rydygiera w Krakowie wraz z budową lądowiska i zakupem aparatury i sprzętu.</t>
  </si>
  <si>
    <t>Szpital Specjalistyczny im. Ludwika Rydygiera w Krakowie Spółka z ograniczoną odpowiedzialnością</t>
  </si>
  <si>
    <t>31-826</t>
  </si>
  <si>
    <t xml:space="preserve">os. Złotej Jesieni 1 </t>
  </si>
  <si>
    <t>POIS.12.01.00-00-221/08</t>
  </si>
  <si>
    <t>XII.1. Rozwój systemu ratownictwa medycznego - Modernizacja Szpitalnego Oddziału Ratunkowego wraz z zakupem sprzętu dla Szpitala Wojewódzkiego we Włocławku</t>
  </si>
  <si>
    <t>Wojewódzki Szpital Specjalistyczny im. Błogosławionego Księdza Jerzego Popiełuszki we Włocławku</t>
  </si>
  <si>
    <t>Włocławek</t>
  </si>
  <si>
    <t>87-800</t>
  </si>
  <si>
    <t xml:space="preserve">Wieniecka 49 </t>
  </si>
  <si>
    <t>POIS.12.01.00-00-223/08</t>
  </si>
  <si>
    <t>XII.1. Rozwój systemu ratownictwa medycznego - Zakup wyrobów medycznych oraz wymiana dźwigów szpitalnych w celu poprawy jakości funkcjonowania Szpitalnego Oddziału Ratunkowego WSS nr 3 w Rybniku</t>
  </si>
  <si>
    <t>Samodzielny Publiczny Zakład Opieki Zdrowotnej Wojewódzki Szpital Specjalistyczny Nr 3 w Rybniku</t>
  </si>
  <si>
    <t>Rybnik</t>
  </si>
  <si>
    <t>44-200</t>
  </si>
  <si>
    <t xml:space="preserve">Energetyków 46 </t>
  </si>
  <si>
    <t>POIS.12.01.00-00-225/08</t>
  </si>
  <si>
    <t>XII.1. Rozwój systemu ratownictwa medycznego - Rozbudowa i remont Szpitalnego Oddziału Ratunkowego Szpitala im. Św. Jadwigi Śląskiej oraz zakup sprzętu medycznego dla potrzeb oddziału</t>
  </si>
  <si>
    <t>Szpital im. św. Jadwigi Śląskiej w Trzebnicy</t>
  </si>
  <si>
    <t>Trzebnica</t>
  </si>
  <si>
    <t>55-100</t>
  </si>
  <si>
    <t xml:space="preserve">Prusicka 53/55 </t>
  </si>
  <si>
    <t>POIS.12.01.00-00-227/08</t>
  </si>
  <si>
    <t>XII.1. Rozwój systemu ratownictwa medycznego - Modernizacja i doposażenie Szpitalnego Oddziału Ratunkowego w Wojewódzkim Szpitalu Podkarpackim im. Jana Pawła II w Krośnie</t>
  </si>
  <si>
    <t>Wojewódzki Szpital Podkarpacki im. Jana Pawła II w Krośnie</t>
  </si>
  <si>
    <t>Krosno</t>
  </si>
  <si>
    <t>38-400</t>
  </si>
  <si>
    <t xml:space="preserve">Korczyńska 57 </t>
  </si>
  <si>
    <t>POIS.12.01.00-00-228/08</t>
  </si>
  <si>
    <t>XII.1. Rozwój systemu ratownictwa medycznego - Kompleksowe dostosowanie SOR w Wojewódzkim Szpitalu Specjalistycznym we Wrocławiu do przepisów prawa o ratownictwie medycznym - III etap.</t>
  </si>
  <si>
    <t>Wojewódzki Szpital Specjalistyczny we Wrocławiu</t>
  </si>
  <si>
    <t>51-124</t>
  </si>
  <si>
    <t xml:space="preserve">Kamieńskiego 73 A </t>
  </si>
  <si>
    <t>POIS.12.01.00-00-231/08</t>
  </si>
  <si>
    <t>XII.1. Rozwój systemu ratownictwa medycznego - Poprawa jakości ratownictwa medycznego w Powiecie Lęborskim poprzez rozbudowę oraz doposażenie w sprzęt medyczny Szpitalnego Oddziału Ratunkowego w Lęborku</t>
  </si>
  <si>
    <t>POIS.12.01.00-00-232/08</t>
  </si>
  <si>
    <t>XII.1. Rozwój systemu ratownictwa medycznego - Rozbudowa i doposażenie Szpitalnego Oddziału Ratunkowego - II etap modernizacji Szpitala Powiatowego w Krotoszynie</t>
  </si>
  <si>
    <t>POIS.12.01.00-00-235/08</t>
  </si>
  <si>
    <t>XII.1. Rozwój systemu ratownictwa medycznego - Budowa lądowiska dla helikopterów oraz doposażenie Szpitalnego Oddziału Ratunkowego SP ZOZ w Środzie Wielkopolskiej w aparaturę medyczną</t>
  </si>
  <si>
    <t>Powiat Średzki</t>
  </si>
  <si>
    <t>Środa Wielkopolska</t>
  </si>
  <si>
    <t>63-000</t>
  </si>
  <si>
    <t xml:space="preserve">Daszyńskiego 5 </t>
  </si>
  <si>
    <t>POIS.12.01.00-00-236/08</t>
  </si>
  <si>
    <t>XII.1. Rozwój systemu ratownictwa medycznego - Zakup sprzętu medycznego na potrzeby Szpitalnego Oddziału Ratunkowego w Złotowie</t>
  </si>
  <si>
    <t>Szpital Powiatowy im. Alfreda Sokołowskiego w Złotowie</t>
  </si>
  <si>
    <t>Złotów</t>
  </si>
  <si>
    <t>77-400</t>
  </si>
  <si>
    <t xml:space="preserve">Szpitalna 28 </t>
  </si>
  <si>
    <t>POIS.12.01.00-00-237/08</t>
  </si>
  <si>
    <t>XII.1. Rozwój systemu ratownictwa medycznego - Budowa całodobowego lądowiska dla helikopterów, zlokalizowanego na terenach przyszpitalnych, umożliwiającego przyjmowanie pacjentów do SOR w Szczecinie</t>
  </si>
  <si>
    <t>Samodzielny Publiczny Szpital Kliniczny Nr 1 im. prof. Tadeusza Sokołowskiego Pomorskiego Uniwersytetu Medycznego w Szczecinie</t>
  </si>
  <si>
    <t>71-252</t>
  </si>
  <si>
    <t xml:space="preserve">Unii Lubelskiej 1 </t>
  </si>
  <si>
    <t>POIS.12.01.00-00-238/08</t>
  </si>
  <si>
    <t>XII.1. Rozwój systemu ratownictwa medycznego - Dostosowanie Szpitalnego Oddziału Ratunkowego Wojewódzkiego Szpitala Zespolonego w Koninie do wymagań prawnych poprzez doposażenie w wyroby medyczne</t>
  </si>
  <si>
    <t>Wojewódzki Szpital Zespolony w Koninie</t>
  </si>
  <si>
    <t>Konin</t>
  </si>
  <si>
    <t>62-504</t>
  </si>
  <si>
    <t xml:space="preserve">Szpitalna 45 </t>
  </si>
  <si>
    <t>POIS.12.01.00-00-239/08</t>
  </si>
  <si>
    <t>XII.1. Rozwój systemu ratownictwa medycznego - Utworzenie Szpitalnego Oddziału Ratunkowego przy Chorzowskim Centrum Pediatrii i Onkologii</t>
  </si>
  <si>
    <t>SPZOZ Chorzowskie Centrum Pediatrii i Onkologii im. dr E.Hankego</t>
  </si>
  <si>
    <t>Chorzów</t>
  </si>
  <si>
    <t>41-500</t>
  </si>
  <si>
    <t xml:space="preserve">Truchana 7 </t>
  </si>
  <si>
    <t>POIS.12.01.00-00-242/08</t>
  </si>
  <si>
    <t>XII.1. Rozwój systemu ratownictwa medycznego - Podniesienie dostępu do specjalistycznych świadczeń zdrowotnych poprzez budowę lądowiska i modernizację Szpitalnego Oddziału Ratunkowego w Wałbrzychu</t>
  </si>
  <si>
    <t>Specjalistyczny Szpital im. dra A. Sokołowskiego</t>
  </si>
  <si>
    <t>Wałbrzych</t>
  </si>
  <si>
    <t>58-309</t>
  </si>
  <si>
    <t xml:space="preserve">Sokołowskiego 4 </t>
  </si>
  <si>
    <t>POIS.12.01.00-00-244/08</t>
  </si>
  <si>
    <t>XII.1. Rozwój systemu ratownictwa medycznego - Poprawa jakości leczenia w stanach zagrożenia życia poprzez dostosowanie SOR w SP ZOZ w Bielsku Podlaskim do obowiązujących wymogów prawnych</t>
  </si>
  <si>
    <t>Samodzielny Publiczny Zakład Opieki Zdrowotnej w Bielsku Podlaskim</t>
  </si>
  <si>
    <t>Bielsk Podlaski</t>
  </si>
  <si>
    <t>17-100</t>
  </si>
  <si>
    <t xml:space="preserve">Kleszczelowska 1 </t>
  </si>
  <si>
    <t>POIS.12.01.00-00-246/08</t>
  </si>
  <si>
    <t>XII.1. Rozwój systemu ratownictwa medycznego - Przebudowa oraz doposażenie Szpitalnego Oddziału Ratunkowego w WSzS w Białej Podlaskiej w celu dostosowania do wymogów Rozporządzenia Ministra Zdrowia</t>
  </si>
  <si>
    <t>Wojewódzki Szpital Specjalistyczny w Białej Podlaskiej</t>
  </si>
  <si>
    <t>Biała Podlaska</t>
  </si>
  <si>
    <t>21-500</t>
  </si>
  <si>
    <t xml:space="preserve">Terebelska 57-65 </t>
  </si>
  <si>
    <t>POIS.12.01.00-00-247/08</t>
  </si>
  <si>
    <t>XII.1. Rozwój systemu ratownictwa medycznego - Rozbudowa budynku szpitala Zespołu Opieki Zdrowotnej w Głogowie o Szpitalny Oddział Ratunkowy wraz z budową heliportu</t>
  </si>
  <si>
    <t>"Głogowski Szpital Powiatowy" spółka z ograniczoną odpowiedzialnością</t>
  </si>
  <si>
    <t>Głogów</t>
  </si>
  <si>
    <t>67-200</t>
  </si>
  <si>
    <t xml:space="preserve">Kościuszki 15 </t>
  </si>
  <si>
    <t>POIS.12.01.00-00-248/08</t>
  </si>
  <si>
    <t>XII.1. Rozwój systemu ratownictwa medycznego - Uruchomienie szpitalnego oddziału ratunkowego wraz z budową heliportu w Wojewódzkim Szpitalu Specjalistycznym w Legnicy</t>
  </si>
  <si>
    <t>Wojewódzki Szpital Specjalistyczny w Legnicy</t>
  </si>
  <si>
    <t>Legnica</t>
  </si>
  <si>
    <t>59-220</t>
  </si>
  <si>
    <t xml:space="preserve">Iwaszkiewicza 5 </t>
  </si>
  <si>
    <t>POIS.12.01.00-00-249/08</t>
  </si>
  <si>
    <t>XII.1. Rozwój systemu ratownictwa medycznego - Rozwój systemu ratownictwa medycznego regionu poprzez budowę lądowiska dla śmigłowców sanitarnych na terenie Wojewódzkiego Centrum Medycznego w Opolu</t>
  </si>
  <si>
    <t>Publiczny Samodzielny Zakład Opieki Zdrowotnej Wojewódzkie Centrum Medyczne</t>
  </si>
  <si>
    <t>45-418</t>
  </si>
  <si>
    <t xml:space="preserve">Al. W. Witosa 26 </t>
  </si>
  <si>
    <t>POIS.12.01.00-00-251/08</t>
  </si>
  <si>
    <t>XII.1. Rozwój systemu ratownictwa medycznego - Dostosowanie Szpitalnego Oddziału Ratunkowego SP ZZOZ w Janowie Lubelskim do wymagań prawnych poprzez doposażenie w sprzęt medyczny - etap I</t>
  </si>
  <si>
    <t>Samodzielny Publiczny Zespół Zakładów Opieki Zdrowotnej w Janowie Lubelskim</t>
  </si>
  <si>
    <t>Janów Lubelski</t>
  </si>
  <si>
    <t>23-300</t>
  </si>
  <si>
    <t xml:space="preserve">Jana Zamoyskiego 149 </t>
  </si>
  <si>
    <t>POIS.12.01.00-00-252/08</t>
  </si>
  <si>
    <t>XII.1. Rozwój systemu ratownictwa medycznego - Wyposażenie nowego Oddziału Ratunkowego Szpitala Powiatowego we Wrześni w nowoczesną aparaturę medyczną</t>
  </si>
  <si>
    <t>"Szpital Powiatowy we Wrześni" Spółka z ograniczoną odpowiedzialnością</t>
  </si>
  <si>
    <t>Września</t>
  </si>
  <si>
    <t>62-300</t>
  </si>
  <si>
    <t xml:space="preserve">Słowackiego 2 </t>
  </si>
  <si>
    <t>POIS.12.01.00-00-254/08</t>
  </si>
  <si>
    <t>XII.1. Rozwój systemu ratownictwa medycznego - Zwiększenie bezpieczeństwa zdrowotnego w Regionie Bieszczadzkim przez rozbudowę SOR w Sanoku, zakup sprzętu medycznego i budowę lądowiska dla helikopterów</t>
  </si>
  <si>
    <t>Samodzielny Publiczny Zespół Opieki Zdrowotnej w Sanoku</t>
  </si>
  <si>
    <t>Sanok</t>
  </si>
  <si>
    <t>38-500</t>
  </si>
  <si>
    <t xml:space="preserve">800-lecia 26 </t>
  </si>
  <si>
    <t>POIS.12.01.00-00-255/08</t>
  </si>
  <si>
    <t>XII.1. Rozwój systemu ratownictwa medycznego - Doposażenie Szpitalnego Oddziału Ratunkowego w Nowej Soli w specjalistyczny sprzęt medyczny oraz modernizacja Szpitalnego Oddziału Ratunkowego i lądowiska dla helikopterów realizowane przez Wielospecjalistyczny Szpital Samodzielny Publiczny Zakład Opieki Zdrowotnej w Nowej Soli</t>
  </si>
  <si>
    <t>Wielospecjalistyczny Szpital Samodzielny Publiczny Zakład Opieki Zdrowotnej w Nowej Soli</t>
  </si>
  <si>
    <t>Nowa Sól</t>
  </si>
  <si>
    <t>67-100</t>
  </si>
  <si>
    <t xml:space="preserve">Chałubińskiego 7 </t>
  </si>
  <si>
    <t>POIS.12.01.00-00-256/08</t>
  </si>
  <si>
    <t>XII.1. Rozwój systemu ratownictwa medycznego - Zwiększenie bezpieczeństwa zdrowotnego społeczeństwa poprzez przebudowę i doposażenie istniejącego Szpitalnego Oddziału Ratunkowego SPZZOZ w Gryficach</t>
  </si>
  <si>
    <t>POIS.12.01.00-00-257/08</t>
  </si>
  <si>
    <t>XII.1. Rozwój systemu ratownictwa medycznego - Poprawa bezpieczeństwa ludności poprzez utworzenie Szpitalnego Oddziału Ratunkowego w Szpitalu Powiatowym w Zawierciu</t>
  </si>
  <si>
    <t>Powiat Zawierciański</t>
  </si>
  <si>
    <t>Zawiercie</t>
  </si>
  <si>
    <t>42-400</t>
  </si>
  <si>
    <t xml:space="preserve">Sienkiewicza 34 </t>
  </si>
  <si>
    <t>POIS.12.01.00-00-261/08</t>
  </si>
  <si>
    <t>XII.1. Rozwój systemu ratownictwa medycznego - Zakup wyrobów medycznych do diagnostyki i terapii mieszkańców powiatu mrągowskiego do Szpitalnego Oddziału Ratunkowego Szpitala Powiatowego w Mrągowie</t>
  </si>
  <si>
    <t>Szpital Mrągowski im. Michała Kajki spółka z ograniczoną odpowiedzialnością</t>
  </si>
  <si>
    <t>Mrągowo</t>
  </si>
  <si>
    <t>11-700</t>
  </si>
  <si>
    <t xml:space="preserve">Wolności 12 </t>
  </si>
  <si>
    <t>POIS.12.01.00-00-262/08</t>
  </si>
  <si>
    <t>XII.1. Rozwój systemu ratownictwa medycznego - Rozbudowa i modernizacja Szpitala Śląskiego w Cieszynie - etap II - wyposażenie Szpitalnego Oddziału Ratunkowego</t>
  </si>
  <si>
    <t>Powiat Cieszyński</t>
  </si>
  <si>
    <t>Cieszyn</t>
  </si>
  <si>
    <t>43-400</t>
  </si>
  <si>
    <t xml:space="preserve">Bobrecka 29 </t>
  </si>
  <si>
    <t>POIS.12.01.00-00-263/08</t>
  </si>
  <si>
    <t>XII.1. Rozwój systemu ratownictwa medycznego - Rozbudowa pracowni diagnostyki obrazowej i wyposażenie szpitalnego oddziału ratunkowego na potrzeby mieszkańców i turystów Bieszczad</t>
  </si>
  <si>
    <t>Samodzielny Publiczny Zespół Opieki Zdrowotnej w Lesku</t>
  </si>
  <si>
    <t>Lesko</t>
  </si>
  <si>
    <t>38-600</t>
  </si>
  <si>
    <t xml:space="preserve">Kazimierza Wielkiego 4 </t>
  </si>
  <si>
    <t>POIS.12.01.00-00-266/08</t>
  </si>
  <si>
    <t>XII.1. Rozwój systemu ratownictwa medycznego - Remont drogi dojazdowej i doposażenie Szpitalnego Oddziału Ratunkowego zgodnie z Rozp. Min. Zdrowia z 15.03.07r. w Szpitalu Powiatowym w Chrzanowie</t>
  </si>
  <si>
    <t>POIS.12.01.00-00-268/08</t>
  </si>
  <si>
    <t>XII.1. Rozwój systemu ratownictwa medycznego - Przebudowa i doposażenie Szpitalnego Oddziału Ratunkowego wraz z modernizacją lądowiska dla helikopterów ZZOZ w Oświęcimiu</t>
  </si>
  <si>
    <t>Zespół Zakładów Opieki Zdrowotnej w Oświęcimiu</t>
  </si>
  <si>
    <t>Oświęcim</t>
  </si>
  <si>
    <t>32-600</t>
  </si>
  <si>
    <t xml:space="preserve">Wysokie Brzegi 4 </t>
  </si>
  <si>
    <t>POIS.12.01.00-00-269/08</t>
  </si>
  <si>
    <t>XII.1. Rozwój systemu ratownictwa medycznego - Rozbudowa, przebudowa i doposażenie NZOZ "Szpital w Puszczykowie im. prof. S.T. Dąbrowskiego" Sp. z o.o. celem utworzenia SOR</t>
  </si>
  <si>
    <t>Niepubliczny Zakład Opieki Zdrowotnej "Szpital w Puszczykowie im. Prof. Stefana Tytusa Dąbrowskiego" Spółka z ograniczoną odpowiedzialnością</t>
  </si>
  <si>
    <t>POIS.12.01.00-00-270/08</t>
  </si>
  <si>
    <t>XII.1. Rozwój systemu ratownictwa medycznego - Zwiększenie dostępności i jakości specjalistycznych świadczeń zdrowotnych w szpitalnym oddziale ratunkowym Zespołu Opieki Zdrowotnej z siedzibą w Strzelcach Opolskich poprzez rozbudowę obiektu i zakup nowej specjalistycznej aparatury.</t>
  </si>
  <si>
    <t>Szpital Powiatowy im. Prałata J. Głowatzkiego w Strzelcach Opolskich</t>
  </si>
  <si>
    <t>Strzelce Opolskie</t>
  </si>
  <si>
    <t>47-100</t>
  </si>
  <si>
    <t>Opolska 36 A</t>
  </si>
  <si>
    <t>POIS.12.01.00-00-271/08</t>
  </si>
  <si>
    <t>XII.1. Rozwój systemu ratownictwa medycznego - Przebudowa budynku Przychodni na Szpitalny Oddział Ratunkowy Zespołu Opieki Zdrowotnej w Bolesławcu</t>
  </si>
  <si>
    <t>Zespół Opieki Zdrowotnej w Bolesławcu</t>
  </si>
  <si>
    <t>Bolesławiec</t>
  </si>
  <si>
    <t>59-700</t>
  </si>
  <si>
    <t xml:space="preserve">Jeleniogórska 4 </t>
  </si>
  <si>
    <t>POIS.12.01.00-00-272/08</t>
  </si>
  <si>
    <t>XII.1. Rozwój systemu ratownictwa medycznego - Modernizacja pomieszczeń Szpitalnego Oddziału Ratunkowego i Lądowiska wraz z zakupem nowych urządzeń dla Szpitala im. S. Żeromskiego w Krakowie</t>
  </si>
  <si>
    <t>Szpital Specjalistyczny im. Stefana Żeromskiego Samodzielny Publiczny Zakład Opieki Zdrowotnej w Krakowie</t>
  </si>
  <si>
    <t>31-913</t>
  </si>
  <si>
    <t xml:space="preserve">Os. Na Skarpie 66 </t>
  </si>
  <si>
    <t>POIS.12.01.00-00-274/08</t>
  </si>
  <si>
    <t>XII.1. Rozwój systemu ratownictwa medycznego - Przebudowa, rozbudowa SPZOZ w Kępnie Etap I rozbudowa i doposażenie Szpitalnego Oddziału Ratunkowego celem poprawy bezpieczeństwa zdrowotnego na obszarze interwencji SOR</t>
  </si>
  <si>
    <t>Powiat Kępiński</t>
  </si>
  <si>
    <t>Kępno</t>
  </si>
  <si>
    <t>63-600</t>
  </si>
  <si>
    <t xml:space="preserve">Kościuszki 5 </t>
  </si>
  <si>
    <t>POIS.12.01.00-00-276/08</t>
  </si>
  <si>
    <t>XII.1. Rozwój systemu ratownictwa medycznego - Poprawa jakości systemu ratownictwa medycznego poprzez doposażenie Szpitalnego Oddziału Ratunkowego w Wojewódzkim Szpitalu Zespolonym w Elblągu.</t>
  </si>
  <si>
    <t>Wojewódzki Szpital Zespolony w Elblągu</t>
  </si>
  <si>
    <t>Elbląg</t>
  </si>
  <si>
    <t>82-300</t>
  </si>
  <si>
    <t xml:space="preserve">Królewiecka 146 </t>
  </si>
  <si>
    <t>POIS.12.01.00-00-278/08</t>
  </si>
  <si>
    <t>XII.1. Rozwój systemu ratownictwa medycznego - Poprawa skuteczności działań ratownictwa medycznego poprzez doposażenie SOR i budowę lądowiska w SPZOZ w Radzyniu Podlaskim</t>
  </si>
  <si>
    <t>Samodzielny Publiczny Zakład Opieki Zdrowotnej w Radzyniu Podlaskim</t>
  </si>
  <si>
    <t>Radzyń Podlaski</t>
  </si>
  <si>
    <t>21-300</t>
  </si>
  <si>
    <t xml:space="preserve">Wisznicka 111 </t>
  </si>
  <si>
    <t>POIS.12.01.00-00-279/08</t>
  </si>
  <si>
    <t>XII.1. Rozwój systemu ratownictwa medycznego - Dostosowanie Szpitalnego Oddziału Ratunkowego do wymaganych standardów poprzez zakup nowoczesnego sprzętu medycznego</t>
  </si>
  <si>
    <t>Szpital Uniwersytecki Nr 2 im. dr Jana Biziela w Bydgoszczy</t>
  </si>
  <si>
    <t>85-168</t>
  </si>
  <si>
    <t xml:space="preserve">Ujejskiego 75 </t>
  </si>
  <si>
    <t>POIS.12.01.00-00-280/08</t>
  </si>
  <si>
    <t>XII.1. Rozwój systemu ratownictwa medycznego - Zwiększenie efektywności działania systemu ratownictwa medycznego w SP ZOZ w Kraśniku poprzez modernizację SOR i zakup wyposażenia medycznego</t>
  </si>
  <si>
    <t>Samodzielny Publiczny Zakład Opieki Zdrowotnej</t>
  </si>
  <si>
    <t>Kraśnik</t>
  </si>
  <si>
    <t>23-200</t>
  </si>
  <si>
    <t xml:space="preserve">Chopina 13 </t>
  </si>
  <si>
    <t>POIS.12.01.00-00-281/08</t>
  </si>
  <si>
    <t>XII.1. Rozwój systemu ratownictwa medycznego - Doposażenie Szpitalnego Oddziału Ratunkowego Szpitala im. T. Marciniaka we Wrocławiu.</t>
  </si>
  <si>
    <t>Dolnośląski Szpital Specjalistyczny im. T. Marciniaka - Centrum Medycyny Ratunkowej</t>
  </si>
  <si>
    <t>50-420</t>
  </si>
  <si>
    <t xml:space="preserve">Traugutta 116 </t>
  </si>
  <si>
    <t>POIS.12.01.00-00-283/08</t>
  </si>
  <si>
    <t>XII.1. Rozwój systemu ratownictwa medycznego - Poprawa efektywności systemu ratownictwa na Pomorzu poprzez dostosowanie SOR i lądowiska w Szpitalu św. Wojciecha w Gdańsku do wymagań prawa</t>
  </si>
  <si>
    <t>COPERNICUS Podmiot Leczniczy Spółka z ograniczoną odpowiedzialnością</t>
  </si>
  <si>
    <t>80-803</t>
  </si>
  <si>
    <t xml:space="preserve">Nowe Ogrody 1-6 </t>
  </si>
  <si>
    <t>POIS.12.01.00-00-284/08</t>
  </si>
  <si>
    <t>XII.1. Rozwój systemu ratownictwa medycznego - Zakup aparatury medycznej dla Szpitalnego Oddziału Ratunkowego Szpitala Wojewódzkiego w Gorzowie Wlkp.</t>
  </si>
  <si>
    <t>POIS.12.01.00-00-285/08</t>
  </si>
  <si>
    <t>XII.1. Rozwój systemu ratownictwa medycznego - Rozbudowa i przebudowa Szpitalnego Oddziału Ratunkowego i Diagnostyki Obrazowej SPZOZ w Oławie</t>
  </si>
  <si>
    <t>Zespół Opieki Zdrowotnej w Oławie</t>
  </si>
  <si>
    <t>Oława</t>
  </si>
  <si>
    <t>55-200</t>
  </si>
  <si>
    <t xml:space="preserve">K.K.Baczyńskiego 1 </t>
  </si>
  <si>
    <t>POIS.12.01.00-00-287/08</t>
  </si>
  <si>
    <t>XII.1. Rozwój systemu ratownictwa medycznego - Podniesienie jakości działania systemu ratownictwa medycznego w Regionalnym Szpitalu Specjalistycznym w Grudziądzu poprzez zakup urządzeń medycznych</t>
  </si>
  <si>
    <t>Regionalny Szpital Specjalistyczny im. Dr.Władysława Biegańskiego</t>
  </si>
  <si>
    <t>Grudziądz</t>
  </si>
  <si>
    <t>86-300</t>
  </si>
  <si>
    <t xml:space="preserve">Sikorskiego 32 </t>
  </si>
  <si>
    <t>POIS.12.01.00-00-289/08</t>
  </si>
  <si>
    <t>XII.1. Rozwój systemu ratownictwa medycznego - Remont i przebudowa SOR i lądowiska oraz zakup wyposażenia medycznego SOR dla ZZOZ w Ostrowie Wlkp.</t>
  </si>
  <si>
    <t>Zespół Zakładów Opieki Zdrowotnej w Ostrowie Wielkopolskim</t>
  </si>
  <si>
    <t>Ostrów Wielkopolski</t>
  </si>
  <si>
    <t>63-400</t>
  </si>
  <si>
    <t xml:space="preserve">Limanowskiego 20/22 </t>
  </si>
  <si>
    <t>POIS.12.01.00-00-290/08</t>
  </si>
  <si>
    <t>XII.1. Rozwój systemu ratownictwa medycznego - Poprawa jakości świadczonych usług i bezpieczeństwa pacjentów poprzez zakup wyrobów medycznych do Szpitalnego Oddziału Ratunkowego w NZOZ Nowy Szpital w Świebodzinie</t>
  </si>
  <si>
    <t>Nowy Szpital w Świebodzinie Spółka z ograniczoną odpowiedzialnością</t>
  </si>
  <si>
    <t>Świebodzin</t>
  </si>
  <si>
    <t>66-200</t>
  </si>
  <si>
    <t xml:space="preserve">Młyńska 6 </t>
  </si>
  <si>
    <t>POIS.12.01.00-00-292/08</t>
  </si>
  <si>
    <t>XII.1. Rozwój systemu ratownictwa medycznego - Adaptacja i doposażenie pomieszczeń parteru budynku głównego dla SPZOZ w Krasnymstawie na potrzeby SOR etap II</t>
  </si>
  <si>
    <t>Samodzielny Publiczny Zespół Opieki Zdrowotnej w Krasnymstawie</t>
  </si>
  <si>
    <t>Krasnystaw</t>
  </si>
  <si>
    <t>22-300</t>
  </si>
  <si>
    <t xml:space="preserve">Sobieskiego 4B </t>
  </si>
  <si>
    <t>POIS.12.01.00-00-295/08</t>
  </si>
  <si>
    <t>XII.1. Rozwój systemu ratownictwa medycznego - Poprawa skuteczności działań ratownictwa medycznego poprzez modernizację i doposażenie SOR oraz remont całodobowego lądowiska w SP ZZOZ w Przasnyszu</t>
  </si>
  <si>
    <t>Samodzielny Publiczny Zespół Zakładów Opieki Zdrowotnej w Przasnyszu</t>
  </si>
  <si>
    <t>Przasnysz</t>
  </si>
  <si>
    <t>06-300</t>
  </si>
  <si>
    <t xml:space="preserve">Sadowa 9 </t>
  </si>
  <si>
    <t>POIS.12.01.00-00-296/08</t>
  </si>
  <si>
    <t>XII.1. Rozwój systemu ratownictwa medycznego - Budowa lądowiska dla helikopterów w Regionalnym Szpitalu Specjalistycznym w Grudziądzu.</t>
  </si>
  <si>
    <t>Regionalny Szpital Specjalistyczny im. dr Władysława Biegańskiego</t>
  </si>
  <si>
    <t>POIS.12.01.00-00-297/08</t>
  </si>
  <si>
    <t>XII.1. Rozwój systemu ratownictwa medycznego - Poprawa działania systemu ratownictwa medycznego w powiecie bocheńskim - zakup wyrobów medycznych do diagnostyki i terapii dla SOR w SPZOZ w Bochni</t>
  </si>
  <si>
    <t>Samodzielny Publiczny Zakład Opieki Zdrowotnej w Bochni "Szpital Powiatowy"</t>
  </si>
  <si>
    <t>POIS.12.01.00-00-300/08</t>
  </si>
  <si>
    <t>XII.1. Rozwój systemu ratownictwa medycznego - Przebudowa z rozbudową Szpitalnego Oddziału Ratunkowego wraz z zakupem wyrobów medycznych.</t>
  </si>
  <si>
    <t>Szpital Wojewódzki im. Mikołaja Kopernika w Koszalinie</t>
  </si>
  <si>
    <t>Koszalin</t>
  </si>
  <si>
    <t>75-581</t>
  </si>
  <si>
    <t xml:space="preserve">T. Chałubińskiego 7 </t>
  </si>
  <si>
    <t>POIS.12.01.00-00-301/08</t>
  </si>
  <si>
    <t>XII.1. Rozwój systemu ratownictwa medycznego - Wyposażenie Szpitalnego Oddziału Ratunkowego w Wojewódzkim Szpitalu Specjalistycznym w Słupsku</t>
  </si>
  <si>
    <t>Samorząd Województwa Pomorskiego</t>
  </si>
  <si>
    <t>80-810</t>
  </si>
  <si>
    <t>Okopowa 21 27</t>
  </si>
  <si>
    <t>POIS.12.01.00-00-302/08</t>
  </si>
  <si>
    <t xml:space="preserve">XII.1. Rozwój systemu ratownictwa medycznego - Wzrost jakości usług medycznych przez doposażenie SOR Szpitala Specjalistycznego w Pile w wyroby medyczne i system łączności oraz przebudowę lądowiska. </t>
  </si>
  <si>
    <t>Szpital Specjalistyczny w Pile im. Stanisława Staszica</t>
  </si>
  <si>
    <t>Piła</t>
  </si>
  <si>
    <t>64-920</t>
  </si>
  <si>
    <t xml:space="preserve">Rydygiera 1 </t>
  </si>
  <si>
    <t>POIS.12.01.00-00-303/08</t>
  </si>
  <si>
    <t>XII.1. Rozwój systemu ratownictwa medycznego - Zakup wyrobów medycznych i dostosowanie pomieszczeń Szpitalnego Oddziału Ratunkowego Wojewódzkiego Szpitala Specjalistycznego w Lublinie.</t>
  </si>
  <si>
    <t>Wojewódzki Szpital Specjalistyczny im. Stefana Kardynała Wyszyńskiego Samodzielny Publiczny Zakład Opieki Zdrowotnej</t>
  </si>
  <si>
    <t>20-718</t>
  </si>
  <si>
    <t xml:space="preserve">Al. Kraśnicka 100 </t>
  </si>
  <si>
    <t>POIS.12.01.00-00-304/08</t>
  </si>
  <si>
    <t>XII.1. Rozwój systemu ratownictwa medycznego - Poprawa infrastruktury oraz doposażenie w sprzęt medyczny SOR w Starogardzie Gdańskim w celu zwiększenia efektywności ratownictwa medycznego.</t>
  </si>
  <si>
    <t>Powiat Starogardzki</t>
  </si>
  <si>
    <t>Starogard Gdański</t>
  </si>
  <si>
    <t>83-200</t>
  </si>
  <si>
    <t xml:space="preserve">Kościuszki 17 </t>
  </si>
  <si>
    <t>POIS.12.01.00-00-305/08</t>
  </si>
  <si>
    <t>XII.1. Rozwój systemu ratownictwa medycznego - Przebudowa i wyposażenie Szpitalnego Oddziału Ratunkowego w Wojewódzkim Szpitalu Zespolonym w Płocku.</t>
  </si>
  <si>
    <t>Wojewódzki Szpital Zespolony</t>
  </si>
  <si>
    <t>Płock</t>
  </si>
  <si>
    <t>09-400</t>
  </si>
  <si>
    <t xml:space="preserve">Medyczna 19 </t>
  </si>
  <si>
    <t>POIS.12.01.00-00-306/08</t>
  </si>
  <si>
    <t>XII.1. Rozwój systemu ratownictwa medycznego - Rozbudowa i doposażenie SOR w SPZOZ we Włodawie , budowa lądowiska dla śmigłowców ratunkowych celem poprawy warunków leczenia i diagnostyki pacjentów</t>
  </si>
  <si>
    <t>Samodzielny Publiczny Zespół Opieki Zdrowotnej we Włodawie</t>
  </si>
  <si>
    <t>Włodawa</t>
  </si>
  <si>
    <t>22-200</t>
  </si>
  <si>
    <t xml:space="preserve">J. Piłsudskiego 64 </t>
  </si>
  <si>
    <t>POIS.12.01.00-00-307/08</t>
  </si>
  <si>
    <t>XII.1. Rozwój systemu ratownictwa medycznego - Podniesienie jakości świadczonych usług medycznych w stanach nagłych poprzez dostosowanie infrastruktury SOR WSzZ w Lesznie do najnowszych standardów</t>
  </si>
  <si>
    <t>Wojewódzki Szpital Zespolony w Lesznie</t>
  </si>
  <si>
    <t>Leszno</t>
  </si>
  <si>
    <t>64-100</t>
  </si>
  <si>
    <t xml:space="preserve">Kiepury 45 </t>
  </si>
  <si>
    <t>POIS.12.01.00-00-308/08</t>
  </si>
  <si>
    <t>XII.1. Rozwój systemu ratownictwa medycznego - Rozbudowa, modernizacja i doposażenie Szpitalnego Oddziału Ratunkowego.</t>
  </si>
  <si>
    <t>POIS.12.01.00-00-310/08</t>
  </si>
  <si>
    <t>XII.1. Rozwój systemu ratownictwa medycznego - Zakup wyposażenia do SOR-u w Wojewódzkim Specjalistycznym Szpitalu Dziecięcym w Olsztynie w celu dostosowania do przepisów.</t>
  </si>
  <si>
    <t>Wojewódzki Specjalistyczny Szpital Dziecięcy im. Prof. dr St. Popowskiego w Olsztynie</t>
  </si>
  <si>
    <t>POIS.12.01.00-00-311/08</t>
  </si>
  <si>
    <t>XII.1. Rozwój systemu ratownictwa medycznego - Modernizacja i rozbudowa Szpitalnego Oddziału Ratunkowego w Szpitalu Wojewódzkim nr 2 w Rzeszowie</t>
  </si>
  <si>
    <t>POIS.12.01.00-00-312/08</t>
  </si>
  <si>
    <t>XII.1. Rozwój systemu ratownictwa medycznego - Doposażenie SOR w Szpitalu im. Św. Łukasza w Tarnowie w sprzęt i aparaturę medyczną</t>
  </si>
  <si>
    <t>Szpital Wojewódzki im. św. Łukasza Samodzielny Publiczny Zakład Opieki Zdrowotnej w Tarnowie</t>
  </si>
  <si>
    <t>Tarnów</t>
  </si>
  <si>
    <t>33-100</t>
  </si>
  <si>
    <t xml:space="preserve">Lwowska 178 </t>
  </si>
  <si>
    <t>POIS.12.01.00-00-315/08</t>
  </si>
  <si>
    <t>XII.1. Rozwój systemu ratownictwa medycznego - Zwiększenie możliwości diagnostyki i leczenia w SOR w SPZOZ w Hajnówce celem zapewnienia najwyższej jakości opieki mieszkańcom powiatu hajnowskiego</t>
  </si>
  <si>
    <t>Samodzielny Publiczny Zakład Opieki Zdrowotnej w Hajnówce</t>
  </si>
  <si>
    <t>Hajnówka</t>
  </si>
  <si>
    <t>17-200</t>
  </si>
  <si>
    <t xml:space="preserve">Lipowa 190 </t>
  </si>
  <si>
    <t>POIS.12.01.00-00-317/08</t>
  </si>
  <si>
    <t>XII.1. Rozwój systemu ratownictwa medycznego - Przebudowa i remont wraz z zakupem sprzętu i wyposażenia medycznego dla Szpitalnego Oddziału Ratunkowego w Szpitalu Specjalistycznym im. F. Ceynowy w Wejherowie.</t>
  </si>
  <si>
    <t>Szpital Specjalistyczny im. F. Ceynowy spółka z ograniczoną odpowiedzialnością</t>
  </si>
  <si>
    <t>Wejherowo</t>
  </si>
  <si>
    <t>84-200</t>
  </si>
  <si>
    <t xml:space="preserve">Dr. A. Jagalskiego 10 </t>
  </si>
  <si>
    <t>POIS.12.01.00-00-321/08</t>
  </si>
  <si>
    <t>XII.1. Rozwój systemu ratownictwa medycznego - Zwiększenie dostępu do świadczeń zdrowotnych przez doposażenie i modernizację infrastruktury szpitalnego oddziału ratunkowego w PS ZOZ w Inowrocławiu.</t>
  </si>
  <si>
    <t>POIS.12.01.00-00-323/08</t>
  </si>
  <si>
    <t>XII.1. Rozwój systemu ratownictwa medycznego - Zwiększenie bezpieczeństwa zdrowotnego mieszkańców poprzez budowę lądowiska i doposażenie szpitalnego oddziału ratunkowego w ZOZ w Suchej Beskidzkiej</t>
  </si>
  <si>
    <t>Zespół Opieki Zdrowotnej w Suchej Beskidzkiej</t>
  </si>
  <si>
    <t>Sucha Beskidzka</t>
  </si>
  <si>
    <t>34-200</t>
  </si>
  <si>
    <t xml:space="preserve">Szpitalna 22 </t>
  </si>
  <si>
    <t>POIS.12.01.00-00-326/08</t>
  </si>
  <si>
    <t>XII.1. Rozwój systemu ratownictwa medycznego - Podniesienie sprawności działania Szpitalnego Oddziału Ratunkowego w Samodzielnym Publicznym Szpitalu Wojewódzkim w Zamościu - Etap I</t>
  </si>
  <si>
    <t>Samodzielny Publiczny Szpital Wojewódzki im. Papieża Jana Pawła II</t>
  </si>
  <si>
    <t>Zamość</t>
  </si>
  <si>
    <t>22-400</t>
  </si>
  <si>
    <t xml:space="preserve">Aleje Jana Pawła II 10 </t>
  </si>
  <si>
    <t>POIS.12.01.00-00-328/08</t>
  </si>
  <si>
    <t>XII.1. Rozwój systemu ratownictwa medycznego - Poprawa funkcjonowania systemu ratownictwa medycznego w powiecie zgorzeleckim poprzez niezbędne inwestycje w Szpitalny Oddział Ratunkowy SP ZOZ w Zgorzelcu.</t>
  </si>
  <si>
    <t>Wielospecjalistyczny Szpital - Samodzielny Publiczny Zespół Opieki Zdrowotnej w Zgorzelcu</t>
  </si>
  <si>
    <t>Zgorzelec</t>
  </si>
  <si>
    <t>59-900</t>
  </si>
  <si>
    <t xml:space="preserve">Lubańska 11-12 </t>
  </si>
  <si>
    <t>POIS.12.01.00-00-329/08</t>
  </si>
  <si>
    <t>XII.1. Rozwój systemu ratownictwa medycznego - Rozbudowa i doposażenie SP ZOZ w Giżycku w celu poprawy bezpieczeństwa zdrowotnego na terenie powiatu giżyckiego i węgorzewskiego - etap I: SOR</t>
  </si>
  <si>
    <t>"Szpital Giżycki" Spółka z ograniczoną odpowiedzialnością</t>
  </si>
  <si>
    <t xml:space="preserve">Warszawska 41 </t>
  </si>
  <si>
    <t>POIS.12.01.00-00-330/08</t>
  </si>
  <si>
    <t>XII.1. Rozwój systemu ratownictwa medycznego - Zakup wyrobów medycznych do diagnostyki i terapii oraz budowa drogi między lądowiskiem a SOR-em w WSS im.M. Kopernika w Łodzi.</t>
  </si>
  <si>
    <t>POIS.12.01.00-00-331/08</t>
  </si>
  <si>
    <t>XII.1. Rozwój systemu ratownictwa medycznego - Poprawa jakości systemu ratownictwa medycznego poprzez modernizację Szpitalnego Oddziału Ratunkowego w Szpitalu Wojewódzkim w Suwałkach</t>
  </si>
  <si>
    <t>Szpital Wojewódzki im. dr. Ludwika Rydygiera w Suwałkach</t>
  </si>
  <si>
    <t>Suwałki</t>
  </si>
  <si>
    <t>16-400</t>
  </si>
  <si>
    <t xml:space="preserve">Szpitalna 60 </t>
  </si>
  <si>
    <t>POIS.12.01.00-00-332/08</t>
  </si>
  <si>
    <t>XII.1. Rozwój systemu ratownictwa medycznego - Podniesienie dostępu do specjalistycznych świadczeń zdrowotnych poprzez wyposażenie Szpitalnego Oddziału Ratunkowego w Szpitalu Wolskim w Warszawie</t>
  </si>
  <si>
    <t>Miasto Stołeczne Warszawa</t>
  </si>
  <si>
    <t>00-950</t>
  </si>
  <si>
    <t>pl. Bankowy 3 5</t>
  </si>
  <si>
    <t>POIS.12.01.00-00-333/08</t>
  </si>
  <si>
    <t>XII.1. Rozwój systemu ratownictwa medycznego - Poprawa jakości systemu ratownictwa medycznego poprzez modernizację Szpitalnego Oddziału Ratunkowego w Szpitalu Wojewódzkim w Łomży</t>
  </si>
  <si>
    <t>Szpital Wojewódzki imienia Kardynała Stefana Wyszyńskiego</t>
  </si>
  <si>
    <t>Łomża</t>
  </si>
  <si>
    <t>18-404</t>
  </si>
  <si>
    <t xml:space="preserve">Al. Piłsudskiego 11 </t>
  </si>
  <si>
    <t>POIS.12.01.00-00-336/08</t>
  </si>
  <si>
    <t>XII.1. Rozwój systemu ratownictwa medycznego - Utrzymanie zasady "ZŁOTEJ GODZINY" przez zakup sprzętu diagonostycznego i podtrzymującego życie dla SOR w Szpitalu Specjalistycznym w Gorlicach</t>
  </si>
  <si>
    <t>POIS.12.01.00-00-337/08</t>
  </si>
  <si>
    <t>XII.1. Rozwój systemu ratownictwa medycznego - Ciepła sień i sprzęt specjalistyczny dla SOR-u Szpitala Powiatowego w Limanowej w celu podniesienia bezpieczeństwa zdrowotnego mieszkańców powiatu.</t>
  </si>
  <si>
    <t>Szpital Powiatowy w Limanowej</t>
  </si>
  <si>
    <t>Limanowa</t>
  </si>
  <si>
    <t>34-600</t>
  </si>
  <si>
    <t xml:space="preserve">Piłsudskiego 61 </t>
  </si>
  <si>
    <t>POIS.12.01.00-00-340/08</t>
  </si>
  <si>
    <t>XII.1. Rozwój systemu ratownictwa medycznego - Rozbudowa i przebudowa Szpitala Powiatowego w Nowym Tomyślu - Szpitalny Oddział Ratunkowy z wyposażeniem</t>
  </si>
  <si>
    <t>POIS.12.01.00-00-342/08</t>
  </si>
  <si>
    <t>XII.1. Rozwój systemu ratownictwa medycznego - Poprawa skuteczności udzielania pomocy medycznej przez Szpitalny Oddział Ratunkowy WSS w Siedlcach poprzez zakup nowoczesnej aparatury medycznej.</t>
  </si>
  <si>
    <t>Województwo Mazowieckie</t>
  </si>
  <si>
    <t>03-719</t>
  </si>
  <si>
    <t xml:space="preserve">Jagiellońska 26 </t>
  </si>
  <si>
    <t>POIS.12.01.00-00-343/08</t>
  </si>
  <si>
    <t>XII.1. Rozwój systemu ratownictwa medycznego - Poprawa bezpieczeństwa zdrowotnego poprzez budowę lądowiska oraz zakup wyrobów medycznych dla SOR Szpitala Specjalistycznego w Kościerzynie.</t>
  </si>
  <si>
    <t>Szpital Specjalistyczny w Kościerzynie Spółka z ograniczoną odpowiedzialnością</t>
  </si>
  <si>
    <t>Kościerzyna</t>
  </si>
  <si>
    <t>83-400</t>
  </si>
  <si>
    <t xml:space="preserve">A. Piechowskiego 36 </t>
  </si>
  <si>
    <t>POIS.12.01.00-00-344/08</t>
  </si>
  <si>
    <t>XII.1. Rozwój systemu ratownictwa medycznego - Zakup sprzętu medycznego dla Wojewódzkiego Szpitala Zespolonego im. Ludwika Perzyny w Kaliszu celem doposażenia Szpitalnego Oddziału Ratunkowego.</t>
  </si>
  <si>
    <t>POIS.12.01.00-00-346/08</t>
  </si>
  <si>
    <t>XII.1. Rozwój systemu ratownictwa medycznego - Złota Godzina: Doposażenie Szpitalnego Oddziału Ratunkowego w NZZOZ Pleszewskie Centrum Medyczne</t>
  </si>
  <si>
    <t>"Pleszewskie Centrum Medyczne w Pleszewie" Spółka z ograniczoną odpowiedzialnością</t>
  </si>
  <si>
    <t>Pleszew</t>
  </si>
  <si>
    <t>63-300</t>
  </si>
  <si>
    <t xml:space="preserve">Poznańska 125A </t>
  </si>
  <si>
    <t>POIS.12.01.00-00-350/08</t>
  </si>
  <si>
    <t>XII.1. Rozwój systemu ratownictwa medycznego - Przebudowa i doposażenie SOR SPSK Nr 4 w Lublinie celem podniesienia jakości i dostępności do świadczeń medycznych w stanach nagłego zagrożenia życia</t>
  </si>
  <si>
    <t xml:space="preserve">Jaczewskiego 8 </t>
  </si>
  <si>
    <t>POIS.12.01.00-00-353/08</t>
  </si>
  <si>
    <t>XII.1. Rozwój systemu ratownictwa medycznego - Zakup sprzętu medycznego na potrzeby Klinicznego Szpitalnego Oddziału Ratunkowego 10 Wojskowego Szpitala Klinicznego z Polikliniką SP ZOZ w Bydgoszczy.</t>
  </si>
  <si>
    <t>10 Wojskowy Szpital Kliniczny z Polikliniką</t>
  </si>
  <si>
    <t>85-681</t>
  </si>
  <si>
    <t xml:space="preserve">Powstańców Warszawy 5 </t>
  </si>
  <si>
    <t>POIS.12.01.00-00-354/08</t>
  </si>
  <si>
    <t>XII.1. Rozwój systemu ratownictwa medycznego - Poprawa dostępności do świadczeń zdrowotnych z zakresu ratownictwa medycznego poprzez modernizację Szpitalnego Oddziału Ratunkowego w SPZOZ w Sieradzu</t>
  </si>
  <si>
    <t>Szpital Wojewódzki im. Prymasa Kardynała Stefana Wyszyńskiego w Sieradzu</t>
  </si>
  <si>
    <t>Sieradz</t>
  </si>
  <si>
    <t>98-200</t>
  </si>
  <si>
    <t xml:space="preserve">Armi Krajowej 7 </t>
  </si>
  <si>
    <t>POIS.12.01.00-00-355/08</t>
  </si>
  <si>
    <t>XII.1. Rozwój systemu ratownictwa medycznego - Rozwój systemu ratownictwa medycznego poprzez dostosowanie SOR w SP ZOZ w Sokółce do obowiązujących wymogów prawnych</t>
  </si>
  <si>
    <t>Samodzielny Publiczny Zakład Opieki Zdrowotnej w Sokółce</t>
  </si>
  <si>
    <t>Sokółka</t>
  </si>
  <si>
    <t>16-100</t>
  </si>
  <si>
    <t xml:space="preserve">Generała Władysława Sikorskiego 40 </t>
  </si>
  <si>
    <t>POIS.12.01.00-00-356/08</t>
  </si>
  <si>
    <t>Wojewódzki Szpital Specjalistyczny nr 5 im. "Św. Barbary"</t>
  </si>
  <si>
    <t>POIS.12.01.00-00-358/08</t>
  </si>
  <si>
    <t>XII.1. Rozwój systemu ratownictwa medycznego - Poprawa dostępności i skuteczności leczenia pacjentów w nagłych przypadkach poprzez wyposażenie SOR Szpitala Specjalistycznego w Jędrzejowie.</t>
  </si>
  <si>
    <t>Artmedic Spółka z ograniczoną odpowiedzialnością</t>
  </si>
  <si>
    <t>Jędrzejów</t>
  </si>
  <si>
    <t>28-300</t>
  </si>
  <si>
    <t xml:space="preserve">Małogoska 25 </t>
  </si>
  <si>
    <t>POIS.12.01.00-00-359/08</t>
  </si>
  <si>
    <t>XII.1. Rozwój systemu ratownictwa medycznego - Rozbudowa i doposażenie oddziału ratunkowego i zakładu diagnostyki obrazowej na potrzeby ratownictwa medycznego w Sochaczewie</t>
  </si>
  <si>
    <t>Zespół Opieki Zdrowotnej "Szpitala Powiatowego" w Sochaczewie</t>
  </si>
  <si>
    <t>Sochaczew</t>
  </si>
  <si>
    <t>96-500</t>
  </si>
  <si>
    <t xml:space="preserve">Batalionów Chłopskich 3/7 </t>
  </si>
  <si>
    <t>POIS.12.01.00-00-361/08</t>
  </si>
  <si>
    <t>XII.1. Rozwój systemu ratownictwa medycznego - Poprawa standardów działania systemu ratownictwa medycznego przez modernizację i zakup niezbędnych urządzeń medycznych dla SOR Szpitala w Nowym Targu</t>
  </si>
  <si>
    <t>Podhalański Szpital Specjalistyczny im. Jana Pawła II w Nowym Targu</t>
  </si>
  <si>
    <t>Nowy Targ</t>
  </si>
  <si>
    <t>34-400</t>
  </si>
  <si>
    <t xml:space="preserve">Szpitalna 14 </t>
  </si>
  <si>
    <t>Piotr Gryza, Podsekretarz Stanu,
+48 22 6349 618, email: p.gryza@mz.gov.pl</t>
  </si>
  <si>
    <t>Narzędzie 9</t>
  </si>
  <si>
    <t>utworzenie nowych Centrów Urazowych (zgłoszenie wytypowanych projektów)</t>
  </si>
  <si>
    <t>Budowa lub remont całodobowych lotnisk lub lądowisk dla śmigłowców przy jednostkach
organizacyjnych szpitali wyspecjalizowanych w zakresie udzielania świadczeń zdrowotnych
niezbędnych dla ratownictwa medycznego (roboty budowlane, doposażenie)
zgłoszenie wytypowanych propozycji projektów)</t>
  </si>
  <si>
    <t>wkład krajowy (dotyczy wydatków kwalifikowalnych)</t>
  </si>
  <si>
    <t>Utworzenie nowych SOR, zgłoszenie wytypowanych projektów.</t>
  </si>
  <si>
    <t>nd.</t>
  </si>
  <si>
    <t>9.2 Infrastruktura ponadregionalnych podmiotów leczniczych</t>
  </si>
  <si>
    <t>Podmioty lecznicze utworzone przez ministra lub centralny organ administracji rządowej, publiczną uczelnię medyczną lub publiczną uczelnię prowadzącą działalność dydaktyczną i badawczą w dziedzinie nauk medycznych (forma prawna – kod 146).</t>
  </si>
  <si>
    <t>Instytuty badawcze prowadzące badania naukowe i prace rozwojowe w dziedzinie nauk medycznych, uczestniczące w systemie ochrony zdrowia (forma prawna – kod 165).</t>
  </si>
  <si>
    <t>Przedsiębiorcy powstali z przekształcenia podmiotów leczniczych, o których mowa w pkt. 1 (forma prawna – kod 116, kod 117).</t>
  </si>
  <si>
    <t>II</t>
  </si>
  <si>
    <t>2) Wsparcie pracowni diagnostycznych oraz innych jednostek zajmujących się diagnostyką współpracujących z jednostkami wymienionymi w pkt 1  (roboty budowlane, doposażenie).</t>
  </si>
  <si>
    <t>Liczba wspartych podmiotów leczniczych z wyłączeniem ratownictwa medycznego</t>
  </si>
  <si>
    <t>POIS.12.02.00-00-001/08</t>
  </si>
  <si>
    <t>XII.2. Inwestycje w infrastrukturę ochrony zdrowia o znaczeniu ponadregionalnym - Przebudowa, modernizacja i wyposażenie części pomieszczeń SPSK w Otwocku na potrzeby nowoczesnego Bloku Operacyjnego Traumatologii i Izby Przyjęć.</t>
  </si>
  <si>
    <t>Samodzielny Publiczny Szpital Kliniczny im. Prof. Adama Grucy Centrum Medycznego Kształcenia Podyplomowego</t>
  </si>
  <si>
    <t>Otwock</t>
  </si>
  <si>
    <t>05-400</t>
  </si>
  <si>
    <t xml:space="preserve">Konarskiego 13 </t>
  </si>
  <si>
    <t>POIS.12.02.00-00-001/09</t>
  </si>
  <si>
    <t>XII.2. Inwestycje w infrastrukturę ochrony zdrowia o znaczeniu ponadregionalnym - Przebudowa i rozbudowa wraz z wyposażeniem Kliniki Pneumonologii i Mukowiscydozy w Instytucie Gruźlicy i Chorób Płuc Oddział Terenowy w Rabce-Zdrój</t>
  </si>
  <si>
    <t>Instytut Gruźlicy i Chorób Płuc Oddział Terenowy im. Jana i Ireny Rudników w Rabce-Zdrój</t>
  </si>
  <si>
    <t>Rabka-Zdrój</t>
  </si>
  <si>
    <t>34-700</t>
  </si>
  <si>
    <t xml:space="preserve">Profesora Jana Rudnika 3b </t>
  </si>
  <si>
    <t>POIS.12.02.00-00-001/11</t>
  </si>
  <si>
    <t>XII.2. Inwestycje w infrastrukturę ochrony zdrowia o znaczeniu ponadregionalnym - Rozbudowa i Przebudowa Kliniki Anestezjologii i Intensywnej Terapii w Instytucie „Pomnik Centrum Zdrowia Dziecka” (Blok Operacyjny, OIT I, OIT II i OIT III) oraz budowa lądowiska dla śmigłowców</t>
  </si>
  <si>
    <t>Instytut "Pomnik-Centrum Zdrowia Dziecka"</t>
  </si>
  <si>
    <t>04-730</t>
  </si>
  <si>
    <t xml:space="preserve">Al. Dzieci Polskich 20 </t>
  </si>
  <si>
    <t>POIS.12.02.00-00-001/12</t>
  </si>
  <si>
    <t>XII.2. Inwestycje w infrastrukturę ochrony zdrowia o znaczeniu ponadregionalnym - Rozbudowa Śląskiego Centrum Chorób Serca w Zabrzu (moduł C) - utworzenie ogólnopolskiego centrum kliniczno-naukowego transplantacji płuc i serca oraz leczenia mukowiscydozy u dorosłych i dzieci</t>
  </si>
  <si>
    <t>Śląskie Centrum Chorób Serca w Zabrzu</t>
  </si>
  <si>
    <t>Zabrze</t>
  </si>
  <si>
    <t>41-800</t>
  </si>
  <si>
    <t xml:space="preserve">Marii Curie - Skłodowskiej 9 </t>
  </si>
  <si>
    <t>POIS.12.02.00-00-001/13</t>
  </si>
  <si>
    <t>XII.2. Inwestycje w infrastrukturę ochrony zdrowia o znaczeniu ponadregionalnym - Wzmocnienie systemu wielokierunkowej diagnostyki i terapii pacjentów wymagających wdrożenia procedur wczesnej interwencji medycznej poprzez doposażenie w sprzęt medyczny Szpitala Dzieciątka Jezus w Warszawie</t>
  </si>
  <si>
    <t>Szpital Kliniczny Dzieciątka Jezus</t>
  </si>
  <si>
    <t>02-005</t>
  </si>
  <si>
    <t xml:space="preserve">Lindleya 4 </t>
  </si>
  <si>
    <t>POIS.12.02.00-00-001/14</t>
  </si>
  <si>
    <t>XII.2. Inwestycje w infrastrukturę ochrony zdrowia o znaczeniu ponadregionalnym - Rozbudowa i doposażenie Samodzielnego Publicznego Szpitala Klinicznego im. Prof. Adama Grucy w celu poprawy jakości i dostępności udzielanych świadczeń zdrowotnych</t>
  </si>
  <si>
    <t>POIS.12.02.00-00-002/08</t>
  </si>
  <si>
    <t>XII.2. Inwestycje w infrastrukturę ochrony zdrowia o znaczeniu ponadregionalnym - Wzrost jakości i dostępności świadczeń zdrowotnych 10 WSK z Polikliniką SPZOZ w Bydgoszczy poprzez zakup sprzętu medycznego dla intensywnej terapii.</t>
  </si>
  <si>
    <t>POIS.12.02.00-00-002/09</t>
  </si>
  <si>
    <t>XII.2. Inwestycje w infrastrukturę ochrony zdrowia o znaczeniu ponadregionalnym - Utworzenie Kliniki Chorób Zakaźnych i dostosowanie zaplecza diagnostyczno-leczniczego SPSK Nr 1 Uniwersytetu Medycznego w Lublinie</t>
  </si>
  <si>
    <t>Samodzielny Publiczny Szpital Kliniczny Nr 1 w Lublinie</t>
  </si>
  <si>
    <t>20-081</t>
  </si>
  <si>
    <t xml:space="preserve">Staszica 16 </t>
  </si>
  <si>
    <t>POIS.12.02.00-00-002/11</t>
  </si>
  <si>
    <t>XII.2. Inwestycje w infrastrukturę ochrony zdrowia o znaczeniu ponadregionalnym - Przebudowa i modernizacja specjalistycznej przychodni ortopedycznej w Samodzielnym Publicznym Szpitalu Klinicznym im. prof. Adama Grucy w celu podniesienia jakości świadczonych usług medycznych oraz zwiększenia dostępności do specjalistycznych porad ortopedycznych dzieci i dorosłych z regionu całej Polski.</t>
  </si>
  <si>
    <t>Samodzielny Publiczny Szpital Kliniczny im. prof. Adama Grucy Centrum Medycznego Kształcenia Podyplomowego</t>
  </si>
  <si>
    <t>POIS.12.02.00-00-002/12</t>
  </si>
  <si>
    <t>XII.2. Inwestycje w infrastrukturę ochrony zdrowia o znaczeniu ponadregionalnym - Poprawa dostępności i jakości procedur kardiologii inwazyjnej w leczeniu ostrych stanów kardiologicznych i wad strukturalnych serca w ramach hospitalizacji w SPCSK w Warszawie</t>
  </si>
  <si>
    <t>Samodzielny Publiczny Centralny Szpital Kliniczny w Warszawie</t>
  </si>
  <si>
    <t>02-097</t>
  </si>
  <si>
    <t xml:space="preserve">Banacha 1a </t>
  </si>
  <si>
    <t>POIS.12.02.00-00-002/13</t>
  </si>
  <si>
    <t>XII.2. Inwestycje w infrastrukturę ochrony zdrowia o znaczeniu ponadregionalnym - Poprawa jakości diagnostyki i leczenia kardiologiczno-kardiochirurgicznego poprzez zakup specjalistycznego sprzętu medycznego i modernizację budynków Instytutu Kardiologii w Warszawie</t>
  </si>
  <si>
    <t>Instytut Kardiologii im. Prymasa Tysiąclecia Stefana Kardynała Wyszyńskiego</t>
  </si>
  <si>
    <t>04-628</t>
  </si>
  <si>
    <t xml:space="preserve">Alpejska 42 </t>
  </si>
  <si>
    <t>POIS.12.02.00-00-002/14</t>
  </si>
  <si>
    <t>XII.2. Inwestycje w infrastrukturę ochrony zdrowia o znaczeniu ponadregionalnym - Wzmocnienie efektywności i dostępności procedur medycznych w zakresie opieki, pooperacyjnej i intensywnej terapii oraz diagnostyki obrazowej w SP CSK w Warszawie</t>
  </si>
  <si>
    <t xml:space="preserve">Banacha 1A </t>
  </si>
  <si>
    <t>POIS.12.02.00-00-002/15</t>
  </si>
  <si>
    <t>XII.2. Inwestycje w infrastrukturę ochrony zdrowia o znaczeniu ponadregionalnym - Wyższa jakość i dostępność leczenia pacjentów poprzez zakup nowoczesnej aparatury medycznej z zakresu diagnostyki obrazowej i pooperacyjnej w SP CSK w Warszawie</t>
  </si>
  <si>
    <t xml:space="preserve">Stefana Banacha 1A </t>
  </si>
  <si>
    <t>POIS.12.02.00-00-003/08</t>
  </si>
  <si>
    <t>XII.2. Inwestycje w infrastrukturę ochrony zdrowia o znaczeniu ponadregionalnym - Doposażenie Oddziałów Neurochirurgii, Otolaryngologii i Chirurgii w 103 Szpitalu Wojskowym w Olsztynie.</t>
  </si>
  <si>
    <t>Uniwersytecki Szpital Kliniczny w Olsztynie</t>
  </si>
  <si>
    <t/>
  </si>
  <si>
    <t>10-082</t>
  </si>
  <si>
    <t xml:space="preserve">Warszawska 30 </t>
  </si>
  <si>
    <t>POIS.12.02.00-00-003/09</t>
  </si>
  <si>
    <t>XII.2. Inwestycje w infrastrukturę ochrony zdrowia o znaczeniu ponadregionalnym - Rozbudowa Instytutu Kardiologii o nowy Oddział Intensywnej Terapii Kardiologicznej wraz z przebudową Klinik i doposażeniem Instytutu o wysokospecjalistyczny aparat hemodynamiczny przystosowany do pracy hybrydowej</t>
  </si>
  <si>
    <t>POIS.12.02.00-00-003/12</t>
  </si>
  <si>
    <t>XII.2. Inwestycje w infrastrukturę ochrony zdrowia o znaczeniu ponadregionalnym - Poprawa jakości diagnostyki obrazowej i leczenia poprzez wymianę systemu rezonansu magnetycznego w Wojskowym Instytucie Medycznym w Warszawie</t>
  </si>
  <si>
    <t>POIS.12.02.00-00-003/14</t>
  </si>
  <si>
    <t>XII.2. Inwestycje w infrastrukturę ochrony zdrowia o znaczeniu ponadregionalnym - Adaptacja pomieszczeń II piętra i części parteru budynku nr 3 GUMed przy ul. Dębinki 7 w Gdańsku na potrzeby Kliniki Neurologii Rozwojowej</t>
  </si>
  <si>
    <t>Gdański Uniwersytet Medyczny</t>
  </si>
  <si>
    <t>80-210</t>
  </si>
  <si>
    <t xml:space="preserve">Marii Skłodowskiej-Curie 3A </t>
  </si>
  <si>
    <t>POIS.12.02.00-00-004/08</t>
  </si>
  <si>
    <t>XII.2. Inwestycje w infrastrukturę ochrony zdrowia o znaczeniu ponadregionalnym - Poprawa dostępu do usług medycznych o znaczeniu ponadregionalnym przez doposażenie Zakładu Radiologii UCK w Gdańsku w rezonans magnetyczny</t>
  </si>
  <si>
    <t>POIS.12.02.00-00-004/09</t>
  </si>
  <si>
    <t>XII.2. Inwestycje w infrastrukturę ochrony zdrowia o znaczeniu ponadregionalnym - Rozbudowa Szpitala Klinicznego Nr 1 - Centrum Diagnostyki i Leczenia Nowotworów Dziedzicznych PUM</t>
  </si>
  <si>
    <t>Pomorski Uniwersytet Medyczny w Szczecinie</t>
  </si>
  <si>
    <t>70-204</t>
  </si>
  <si>
    <t xml:space="preserve">Rybacka 1 </t>
  </si>
  <si>
    <t>POIS.12.02.00-00-004/12</t>
  </si>
  <si>
    <t>XII.2. Inwestycje w infrastrukturę ochrony zdrowia o znaczeniu ponadregionalnym - Utworzenie Ponadregionalnego Centrum Zabiegowego z uwzględnieniem leczenia operacyjnego schorzeń onkologicznych oraz transplantologii w SPSK Nr 4 w Lublinie</t>
  </si>
  <si>
    <t>Samodzielny Publiczny Szpital Kliniczny Nr 4 w Lublinie</t>
  </si>
  <si>
    <t>POIS.12.02.00-00-005/08</t>
  </si>
  <si>
    <t>XII.2. Inwestycje w infrastrukturę ochrony zdrowia o znaczeniu ponadregionalnym - Zwiększenie dostępności i jakości świadczeń medycznych w SPDSK w Warszawie poprzez zakup aparatu RTG i Tomografu komputerowego.</t>
  </si>
  <si>
    <t>Samodzielny Publiczny Dziecięcy Szpital Kliniczny</t>
  </si>
  <si>
    <t>00-576</t>
  </si>
  <si>
    <t xml:space="preserve">Marszałkowska 24 </t>
  </si>
  <si>
    <t>POIS.12.02.00-00-005/09</t>
  </si>
  <si>
    <t>XII.2. Inwestycje w infrastrukturę ochrony zdrowia o znaczeniu ponadregionalnym - Poprawa efektywności leczenia chorób płuc w Instytucie Gruźlicy i Chorób Płuc w Warszawie</t>
  </si>
  <si>
    <t>Instytut Gruźlicy i Chorób Płuc</t>
  </si>
  <si>
    <t>01-138</t>
  </si>
  <si>
    <t xml:space="preserve">Płocka 26 </t>
  </si>
  <si>
    <t>POIS.12.02.00-00-005/12</t>
  </si>
  <si>
    <t>XII.2. Inwestycje w infrastrukturę ochrony zdrowia o znaczeniu ponadregionalnym - Poprawa jakości i efektywności diagnostyki onkologicznej w Polsce poprzez zakup nowego aparatu rezonansu magnetycznego dla Centrum Onkologii Oddział w Gliwicach</t>
  </si>
  <si>
    <t>Centrum Onkologii - Instytut im. Marii Skłodowskiej-Curie Oddział w Gliwicach</t>
  </si>
  <si>
    <t>Gliwice</t>
  </si>
  <si>
    <t>44-101</t>
  </si>
  <si>
    <t xml:space="preserve">Wybrzeże Armii Krajowej 15 </t>
  </si>
  <si>
    <t>POIS.12.02.00-00-006/12</t>
  </si>
  <si>
    <t xml:space="preserve">XII.2. Inwestycje w infrastrukturę ochrony zdrowia o znaczeniu ponadregionalnym - Ponadregionalne Centrum Onkologii Dziecięcej we Wrocławiu – „Przylądek Nadziei”. Rozbudowa Akademickiego Szpitala Klinicznego we Wrocławiu o nowy blok Kliniki Transplantacji Szpiku, Onkologii i Hematologii Dziecięcej. </t>
  </si>
  <si>
    <t>Uniwersytet Medyczny im. Piastów Śląskich we Wrocławiu</t>
  </si>
  <si>
    <t>50-367</t>
  </si>
  <si>
    <t xml:space="preserve">Wybrzeże L. Pasteura 1 </t>
  </si>
  <si>
    <t>POIS.12.02.00-00-007/08</t>
  </si>
  <si>
    <t>XII.2. Inwestycje w infrastrukturę ochrony zdrowia o znaczeniu ponadregionalnym - Zakup aparatury i sprzętu medycznego dla Zakładu Diagnostyki Laboratoryjnej i Immunologii Klinicznej Wieku Rozwojowego w SPDSK w Warszawie</t>
  </si>
  <si>
    <t>POIS.12.02.00-00-007/12</t>
  </si>
  <si>
    <t>XII.2. Inwestycje w infrastrukturę ochrony zdrowia o znaczeniu ponadregionalnym - Doposażenie w aparaturę medyczną Instytutu Reumatologii w Warszawie metodą na zwiększenie jakości dostępności do specjalistycznych świadczeń zdrowotnych.</t>
  </si>
  <si>
    <t>Instytut Reumatologii im. prof. dr hab. med. Eleonory Reicher</t>
  </si>
  <si>
    <t>02-637</t>
  </si>
  <si>
    <t xml:space="preserve">Spartańska 1 </t>
  </si>
  <si>
    <t>POIS.12.02.00-00-008/08</t>
  </si>
  <si>
    <t>XII.2. Inwestycje w infrastrukturę ochrony zdrowia o znaczeniu ponadregionalnym - Poprawa diagnostyki obrazowej w 4 Wojskowym Szpitalu Klinicznym we Wrocławiu.</t>
  </si>
  <si>
    <t>POIS.12.02.00-00-008/12</t>
  </si>
  <si>
    <t>XII.2. Inwestycje w infrastrukturę ochrony zdrowia o znaczeniu ponadregionalnym - Poprawa jakości specjalistycznych usług medycznych poprzez remont oraz zakup nowoczesnego wyposażenia dla Kliniki Neonatologii oraz Kliniki Intensywnej Terapii Wad Wrodzonych Noworodków i Niemowląt w Instytucie "CZMP" w Łodzi</t>
  </si>
  <si>
    <t>Instytut "Centrum Zdrowia Matki Polki"</t>
  </si>
  <si>
    <t>93-338</t>
  </si>
  <si>
    <t xml:space="preserve">Rzgowska 281/289 </t>
  </si>
  <si>
    <t>POIS.12.02.00-00-009/08</t>
  </si>
  <si>
    <t>XII.2. Inwestycje w infrastrukturę ochrony zdrowia o znaczeniu ponadregionalnym - Wymiana aparatu RTG w celu poprawy jakości i dostępności usług z zakresu diagnostyki obrazowej dla mieszkańców całego kraju.</t>
  </si>
  <si>
    <t>Samodzielny Publiczny Szpital Kliniczny im. prof. W. Orłowskiego Centrum Medycznego Kształcenia Podyplomowego</t>
  </si>
  <si>
    <t>00-416</t>
  </si>
  <si>
    <t xml:space="preserve">Czerniakowska 231 </t>
  </si>
  <si>
    <t>POIS.12.02.00-00-010/08</t>
  </si>
  <si>
    <t>XII.2. Inwestycje w infrastrukturę ochrony zdrowia o znaczeniu ponadregionalnym - Zakup nowoczesnego sprzętu na potrzeby ponadregionalnego Centrum Chirurgii Endowaskularnej</t>
  </si>
  <si>
    <t>Akademia Medyczna im. Piastów Śląskich we Wrocławiu</t>
  </si>
  <si>
    <t xml:space="preserve">Pasteura 1 </t>
  </si>
  <si>
    <t>POIS.12.02.00-00-011/08</t>
  </si>
  <si>
    <t>XII.2. Inwestycje w infrastrukturę ochrony zdrowia o znaczeniu ponadregionalnym - Modernizacja Oddziału Chirurgicznego w Uniwersyteckim Szpitalu Dziecięcym w Krakowie.</t>
  </si>
  <si>
    <t>Uniwersytecki Szpital Dziecięcy w Krakowie</t>
  </si>
  <si>
    <t>30-663</t>
  </si>
  <si>
    <t xml:space="preserve">Wielicka 265 </t>
  </si>
  <si>
    <t>POIS.12.02.00-00-012/08</t>
  </si>
  <si>
    <t>XII.2. Inwestycje w infrastrukturę ochrony zdrowia o znaczeniu ponadregionalnym - Poprawa jakości i dostępności badań diagnostycznych oferowanych przez 107 Szpital Wojskowy w Wałczu poprzez zakup specjalistycznej aparatury medycznej.</t>
  </si>
  <si>
    <t>107 Szpital Wojskowy z Przychodnią - Samodzielny Publiczny Zakład Opieki Zdrowotnej</t>
  </si>
  <si>
    <t>Wałcz</t>
  </si>
  <si>
    <t>78-600</t>
  </si>
  <si>
    <t xml:space="preserve">Kołobrzeska 44 </t>
  </si>
  <si>
    <t>POIS.12.02.00-00-013/08</t>
  </si>
  <si>
    <t>XII.2. Inwestycje w infrastrukturę ochrony zdrowia o znaczeniu ponadregionalnym - Modernizacja Katedry Ginekologii i Położnictwa UJ CM w Krakowie - przebudowa istniejących bloków porodowych wraz z wyposażeniem</t>
  </si>
  <si>
    <t>Uniwersytet Jagielloński, Collegium Medicum</t>
  </si>
  <si>
    <t>31-008</t>
  </si>
  <si>
    <t xml:space="preserve">Św. Anny 12 </t>
  </si>
  <si>
    <t>POIS.12.02.00-00-015/08</t>
  </si>
  <si>
    <t>XII.2. Inwestycje w infrastrukturę ochrony zdrowia o znaczeniu ponadregionalnym - Rozwój innowacyjnej chirurgii poprzez utworzenie nowoczesnego Bloku Operacyjnego oraz OAiIT w SPSK Nr 1 im. Prof. S. Szyszko ŚUM - etap II</t>
  </si>
  <si>
    <t>Samodzielny Publiczny Szpital Kliniczny Nr 1 im. Prof. Stanisława Szyszko Śląskiego Uniwersytetu Medycznego w Katowicach</t>
  </si>
  <si>
    <t xml:space="preserve">3-go Maja 13-15 </t>
  </si>
  <si>
    <t>POIS.12.02.00-00-016/08</t>
  </si>
  <si>
    <t>XII.2. Inwestycje w infrastrukturę ochrony zdrowia o znaczeniu ponadregionalnym - Poprawa jakości i efektywności diagnostyki onkologicznej w Polsce poprzez wymianę aparatury obrazowej w medycynie nuklearnej.</t>
  </si>
  <si>
    <t>Centrum Onkologii - Instytut im. Marii Skłodowskiej-Curie</t>
  </si>
  <si>
    <t>POIS.12.02.00-00-017/08</t>
  </si>
  <si>
    <t>XII.2. Inwestycje w infrastrukturę ochrony zdrowia o znaczeniu ponadregionalnym - Rozbudowa Szpitala Specjalistycznego MSWiA w Otwocku, w celu dostosowania oddziałów terapii uzależnień i rehabilitacji medycznej do wymagań prawnych.</t>
  </si>
  <si>
    <t>Samodzielny Publiczny Zakład Opieki Zdrowotnej Szpital Specjalistyczny Ministerstwa Spraw Wewnętrznych w Otwocku</t>
  </si>
  <si>
    <t xml:space="preserve">Bolesława Prusa 1/3 </t>
  </si>
  <si>
    <t>POIS.12.02.00-00-018/08</t>
  </si>
  <si>
    <t>XII.2. Inwestycje w infrastrukturę ochrony zdrowia o znaczeniu ponadregionalnym - Poprawa jakości, efektywności i dostępności do specjalistycznej opieki nad noworodkiem w GPSK w Poznaniu poprzez zakup nowoczesnej aparatury medycznej.</t>
  </si>
  <si>
    <t>Ginekologiczno-Położniczy Szpital Kliniczny Uniwersytetu Medycznego im. Karola Marcinkowskiego w Poznaniu</t>
  </si>
  <si>
    <t>60-535</t>
  </si>
  <si>
    <t xml:space="preserve">Polna 33 </t>
  </si>
  <si>
    <t>POIS.12.02.00-00-019/08</t>
  </si>
  <si>
    <t>XII.2. Inwestycje w infrastrukturę ochrony zdrowia o znaczeniu ponadregionalnym - Wzrost jakości i dostępności diagnostyki obrazowej w Szpitalu Klinicznym Przemienienia Pańskiego UM w Poznaniu poprzez rozbudowę i zakup wyposażenia.</t>
  </si>
  <si>
    <t>Szpital Kliniczny Przemienienia Pańskiego Uniwersytetu Medycznego im. Karola Marcinkowskiego w Poznaniu</t>
  </si>
  <si>
    <t>61-848</t>
  </si>
  <si>
    <t xml:space="preserve">Długa 1/2 </t>
  </si>
  <si>
    <t>POIS.12.02.00-00-021/08</t>
  </si>
  <si>
    <t>XII.2. Inwestycje w infrastrukturę ochrony zdrowia o znaczeniu ponadregionalnym - Utworzenie Makroregionalnego Centrum Inwazyjnej Diagnostyki i Chirurgicznego Leczenia Raka Płuca w SPSK Nr 4 w Lublinie.</t>
  </si>
  <si>
    <t>POIS.12.02.00-00-022/08</t>
  </si>
  <si>
    <t>XII.2. Inwestycje w infrastrukturę ochrony zdrowia o znaczeniu ponadregionalnym - Modernizacja Kliniki Pneumonologii, Onkologii i Alergologii w SPSK nr 4 w Lublinie celem zwiększenia skuteczności wczesnej diagnostyki raka płuca</t>
  </si>
  <si>
    <t>POIS.12.02.00-00-023/08</t>
  </si>
  <si>
    <t>XII.2. Inwestycje w infrastrukturę ochrony zdrowia o znaczeniu ponadregionalnym - Zwiększenie dostępności i jakości świadczeń zdrowotnych poprzez zakup nowoczesnej aparatury medycznej dla Dziecięcego Szpitala Klinicznego w Lublinie.</t>
  </si>
  <si>
    <t>Dziecięcy Szpital Kliniczny imienia profesora Antoniego Gębali</t>
  </si>
  <si>
    <t>20-093</t>
  </si>
  <si>
    <t xml:space="preserve">Chodźki 2 </t>
  </si>
  <si>
    <t>POIS.12.02.00-00-024/08</t>
  </si>
  <si>
    <t>XII.2. Inwestycje w infrastrukturę ochrony zdrowia o znaczeniu ponadregionalnym - Dostosowanie obiektów Szpitala Uniwersyteckiego im. dr. A. Jurasza w Bydgoszczy do wymagań ochrony przeciwpożarowej - etap I</t>
  </si>
  <si>
    <t>Szpital Uniwersytecki nr 1 im. dr A. Jurasza w Bydgoszczy</t>
  </si>
  <si>
    <t>POIS.12.02.00-00-026/08</t>
  </si>
  <si>
    <t>XII.2. Inwestycje w infrastrukturę ochrony zdrowia o znaczeniu ponadregionalnym - Wzrost dostępności wysokospecjalistycznych świadczeń zdrowotnych przez wymianę aparatu rezonansu magnetycznego w Szpitalu Uniwersyteckim w Bydgoszczy.</t>
  </si>
  <si>
    <t>POIS.12.02.00-00-029/08</t>
  </si>
  <si>
    <t>XII.2. Inwestycje w infrastrukturę ochrony zdrowia o znaczeniu ponadregionalnym - Poprawa jakości usług medycznych poprzez zakup aparatury obrazowej oraz wyrobów medycznych dla SP ZOZ Szpitala Specjalistycznego MSWiA w Głuchołazach.</t>
  </si>
  <si>
    <t>Samodzielny Publiczny Zakład Opieki Zdrowotnej Szpital Specjalistyczny Ministerstwa Spraw Wewnętrznych i Administracji</t>
  </si>
  <si>
    <t>Głuchołazy</t>
  </si>
  <si>
    <t>48-340</t>
  </si>
  <si>
    <t xml:space="preserve">M.Karłowicza 40 </t>
  </si>
  <si>
    <t>POIS.12.02.00-00-030/08</t>
  </si>
  <si>
    <t>XII.2. Inwestycje w infrastrukturę ochrony zdrowia o znaczeniu ponadregionalnym - Poprawa jakości i dostępności usług medycznych poprzez zakup aparatury obrazowej i wyrobów medycznych dla Instytutu Kardiologii w Warszawie.</t>
  </si>
  <si>
    <t>POIS.12.02.00-00-031/08</t>
  </si>
  <si>
    <t>XII.2. Inwestycje w infrastrukturę ochrony zdrowia o znaczeniu ponadregionalnym - Dostosowanie Izby Przyjęć do wymogów określonych przepisami prawa oraz unowocześnienie pracowni zakładów diagnostyki obrazowej ZOZ MSWiA w Rzeszowie</t>
  </si>
  <si>
    <t>Samodzielny Publiczny Zakład Opieki Zdrowotnej Ministerstwa Spraw Wewnętrznych w Rzeszowie</t>
  </si>
  <si>
    <t>35-111</t>
  </si>
  <si>
    <t xml:space="preserve">Krakowska 16 </t>
  </si>
  <si>
    <t>POIS.12.02.00-00-035/08</t>
  </si>
  <si>
    <t>XII.2. Inwestycje w infrastrukturę ochrony zdrowia o znaczeniu ponadregionalnym - Poprawa jakości świadczeń medycznych poprzez zakup aparatury obrazowej i sprzętu medycznego służącego do diagnostyki i terapii w ZOZ MSWiA w Łodzi.</t>
  </si>
  <si>
    <t>Zakład Opieki Zdrowotnej Ministerstwa Spraw Wewnętrznych i Administracji w Łodzi</t>
  </si>
  <si>
    <t>91-425</t>
  </si>
  <si>
    <t xml:space="preserve">Północna 42 </t>
  </si>
  <si>
    <t>POIS.12.02.00-00-036/08</t>
  </si>
  <si>
    <t>XII.2. Inwestycje w infrastrukturę ochrony zdrowia o znaczeniu ponadregionalnym - Modernizacja Oddziału Chorób Dziecięcych i Noworodkowych z Centrum Alergologii i Dermatologii Dziecięcej Centralnego Szpitala Klinicznego Ministerstwa Spraw Wewnętrznych i Administracji w Warszawie.</t>
  </si>
  <si>
    <t>Centralny Szpital Kliniczny Ministerstwa Spraw Wewnętrznych w Warszawie</t>
  </si>
  <si>
    <t>02-507</t>
  </si>
  <si>
    <t xml:space="preserve">Wołoska 137 </t>
  </si>
  <si>
    <t>POIS.12.02.00-00-037/08</t>
  </si>
  <si>
    <t>XII.2. Inwestycje w infrastrukturę ochrony zdrowia o znaczeniu ponadregionalnym - Poprawa jakości świadczenia usług medycznych w zakresie chirurgii małoinwazyjnej w Klinice chirurgii gastroenterologicznej i transplantologii w CSK MSWiA w Warszawie.</t>
  </si>
  <si>
    <t>POIS.12.02.00-00-038/08</t>
  </si>
  <si>
    <t>XII.2. Inwestycje w infrastrukturę ochrony zdrowia o znaczeniu ponadregionalnym - Adaptacja pomieszczeń i wyposażenie w sprzęt medyczny OKAiIT USK nr 1 im. N. Barlickiego w Łodzi, gm. M. Łódź, pow. m. łódzki, woj. łódzkie.</t>
  </si>
  <si>
    <t>Samodzielny Publiczny Zakład Opieki Zdrowotnej Uniwersytecki Szpital Kliniczny Nr 1 im. Norberta Barlickiego Uniwersytetu Medycznego w Łodzi</t>
  </si>
  <si>
    <t>90-153</t>
  </si>
  <si>
    <t xml:space="preserve">Kopcińskiego 22 </t>
  </si>
  <si>
    <t>POIS.12.02.00-00-039/08</t>
  </si>
  <si>
    <t>XII.2. Inwestycje w infrastrukturę ochrony zdrowia o znaczeniu ponadregionalnym - Zakup niezbędnej aparatury obrazowej i wyrobów medycznych na potrzeby SCM w Polanicy-Zdroju</t>
  </si>
  <si>
    <t>Specjalistyczne Centrum Medyczne Spółka Akcyjna</t>
  </si>
  <si>
    <t>Polanica-Zdrój</t>
  </si>
  <si>
    <t>57-320</t>
  </si>
  <si>
    <t xml:space="preserve">Jana Pawła II 2 </t>
  </si>
  <si>
    <t>POIS.12.02.00-00-041/08</t>
  </si>
  <si>
    <t>XII.2. Inwestycje w infrastrukturę ochrony zdrowia o znaczeniu ponadregionalnym - Zakup i instalacja SPECT-CT oraz modernizacja ośrodka medycyny nuklearnej w Oddziale Klinicznym Endokrynologii Szpitala Uniwersyteckiego w Krakowie.</t>
  </si>
  <si>
    <t>POIS.12.02.00-00-042/08</t>
  </si>
  <si>
    <t>XII.2. Inwestycje w infrastrukturę ochrony zdrowia o znaczeniu ponadregionalnym - Zakup aparatury obrazowej i wyrobów medycznych na potrzeby Bloku Operacyjnego oraz Oddziału Intensywnej Opieki Sercowo-Naczyniowej SCCS w Zabrzu.</t>
  </si>
  <si>
    <t xml:space="preserve">Szpitalna 2 </t>
  </si>
  <si>
    <t>POIS.12.02.00-00-043/08</t>
  </si>
  <si>
    <t>XII.2. Inwestycje w infrastrukturę ochrony zdrowia o znaczeniu ponadregionalnym - Podniesienie jakości i dostępności specjalistycznych świadczeń zdrowotnych poprzez modernizację i doposażenie Centrum Rehabilitacji w Jedlcu</t>
  </si>
  <si>
    <t>Centrum Rehabilitacji Rolników Kasy Rolniczego Ubezpieczenia Społecznego w Jedlcu</t>
  </si>
  <si>
    <t>Gołuchów</t>
  </si>
  <si>
    <t>63-322</t>
  </si>
  <si>
    <t xml:space="preserve">Jedlec - </t>
  </si>
  <si>
    <t>POIS.12.02.00-00-044/08</t>
  </si>
  <si>
    <t>XII.2. Inwestycje w infrastrukturę ochrony zdrowia o znaczeniu ponadregionalnym - Zakup aparatury obrazowej oraz wyrobów medycznych na potrzeby Pracowni Hemodynamiki i Diagnostyki Obrazowej SCCS w Zabrzu.</t>
  </si>
  <si>
    <t xml:space="preserve">M. Curie-Skłodowskiej 9 </t>
  </si>
  <si>
    <t>POIS.12.02.00-00-046/08</t>
  </si>
  <si>
    <t>XII.2. Inwestycje w infrastrukturę ochrony zdrowia o znaczeniu ponadregionalnym - Stworzenie w Uniwersyteckim Szpitalu Klinicznym nr 2 im. Wojskowej Akademii Medycznej w Łodzi całodobowego Centrum Endoskopowego Leczenia Krwawień</t>
  </si>
  <si>
    <t>Samodzielny Publiczny Zakład Opieki Zdrowotnej Uniwersytecki Szpital Kliniczny im. Wojskowej Akademii Medycznej Uniwersytetu Medycznego w Łodzi - Centralny Szpital Weteranów</t>
  </si>
  <si>
    <t>90-549</t>
  </si>
  <si>
    <t xml:space="preserve">Żeromskiego 113 </t>
  </si>
  <si>
    <t>POIS.12.02.00-00-047/08</t>
  </si>
  <si>
    <t>XII.2. Inwestycje w infrastrukturę ochrony zdrowia o znaczeniu ponadregionalnym - Dobra diagnoza podstawą skutecznego leczenia - wyposażenie Zakładu Diagnostyki Obrazowej ZOZ MSWiA w Białymstoku w nowoczesny tomograf komputerowy.</t>
  </si>
  <si>
    <t>Samodzielny Publiczny Zakład Opieki Zdrowotnej Ministerstwa Spraw Wewnętrznych w Białymstoku</t>
  </si>
  <si>
    <t>15-471</t>
  </si>
  <si>
    <t xml:space="preserve">Fabryczna 27 </t>
  </si>
  <si>
    <t>POIS.12.02.00-00-048/08</t>
  </si>
  <si>
    <t>XII.2. Inwestycje w infrastrukturę ochrony zdrowia o znaczeniu ponadregionalnym - Zakup specjalistycznego sprzętu medycznego na potrzeby Szpitala Uniwersyteckiego Nr 2 im. dr Jana Biziela w Bydgoszczy.</t>
  </si>
  <si>
    <t>POIS.12.02.00-00-049/08</t>
  </si>
  <si>
    <t>XII.2. Inwestycje w infrastrukturę ochrony zdrowia o znaczeniu ponadregionalnym - Zakup aparatury medycznej wraz z ucyfrowieniem Zakładu Diagnostyki Obrazowej 1 Szpitala Wojskowego z Przychodnią SP ZOZ w Lublinie.</t>
  </si>
  <si>
    <t>1 Szpital Wojskowy z Przychodnią Samodzielny Publiczny Zakład Opieki Zdrowotnej w Lublinie</t>
  </si>
  <si>
    <t>20-904</t>
  </si>
  <si>
    <t xml:space="preserve">Aleje Racławickie 23 </t>
  </si>
  <si>
    <t>POIS.12.02.00-00-050/08</t>
  </si>
  <si>
    <t xml:space="preserve">XII.2. Inwestycje w infrastrukturę ochrony zdrowia o znaczeniu ponadregionalnym - Przebudowa parteru Kliniki Okulistyki oraz zakup aparatury medycznej w celu zwiększenia jakości specjalistycznych usług w SPSK Nr 2 PAM w Szczecinie. </t>
  </si>
  <si>
    <t>Samodzielny Publiczny Szpital Kliniczny Nr 2 PUM w Szczecinie</t>
  </si>
  <si>
    <t>70-111</t>
  </si>
  <si>
    <t xml:space="preserve">Powstańców Wielkopolskich 72 </t>
  </si>
  <si>
    <t>POIS.12.02.00-00-051/08</t>
  </si>
  <si>
    <t>XII.2. Inwestycje w infrastrukturę ochrony zdrowia o znaczeniu ponadregionalnym - Modernizacja oddziałów neurologii w celu podniesienia jakości i dostępności do świadczeń zdrowotnych oferowanych przez IPIN w Warszawie.</t>
  </si>
  <si>
    <t>Instytut Psychiatrii i Neurologii</t>
  </si>
  <si>
    <t>02-957</t>
  </si>
  <si>
    <t xml:space="preserve">Sobieskiego 9 </t>
  </si>
  <si>
    <t>POIS.12.02.00-00-052/08</t>
  </si>
  <si>
    <t>XII.2. Inwestycje w infrastrukturę ochrony zdrowia o znaczeniu ponadregionalnym - Radiologia XXI wieku - poprawa jakości diagnostyki rentgenowskiej w UDSK w Białymstoku poprzez wymianę dwóch przestarzałych aparatów RTG</t>
  </si>
  <si>
    <t>Uniwersytecki Dziecięcy Szpital Kliniczny im. L. Zamenhofa w Białymstoku</t>
  </si>
  <si>
    <t>15-274</t>
  </si>
  <si>
    <t xml:space="preserve">J. Waszyngtona 17 </t>
  </si>
  <si>
    <t>POIS.12.02.00-00-053/08</t>
  </si>
  <si>
    <t>XII.2. Inwestycje w infrastrukturę ochrony zdrowia o znaczeniu ponadregionalnym - Podniesienie jakości wysokospecjalistycznych procedur medycznych dla dzieci poprzez dostawę sprzętu medycznego dla Instytutu Matki i Dziecka w Warszawie.</t>
  </si>
  <si>
    <t>Instytut Matki i Dziecka</t>
  </si>
  <si>
    <t>01-211</t>
  </si>
  <si>
    <t xml:space="preserve">Kasprzaka 17A </t>
  </si>
  <si>
    <t>POIS.12.02.00-00-054/08</t>
  </si>
  <si>
    <t>XII.2. Inwestycje w infrastrukturę ochrony zdrowia o znaczeniu ponadregionalnym - Podniesienie dostępu do nowoczesnych sposobów diagnozowania nowotworów poprzez wyposażenie Centrum Onkologii Oddział w Krakowie SPECT/CT</t>
  </si>
  <si>
    <t>Centrum Onkologii - Instytut im. Marii Skłodowskiej-Curie Oddział w Krakowie</t>
  </si>
  <si>
    <t>31-115</t>
  </si>
  <si>
    <t xml:space="preserve">Garncarska 11 </t>
  </si>
  <si>
    <t>POIS.12.02.00-00-055/08</t>
  </si>
  <si>
    <t>XII.2. Inwestycje w infrastrukturę ochrony zdrowia o znaczeniu ponadregionalnym - Podniesienie jakości wysokospecjalistycznych procedur medycznych dla pacjentów Szpitala MSWiA w Lublinie poprzez doposażenie pomieszczeń szpitalnych.</t>
  </si>
  <si>
    <t>POIS.12.02.00-00-056/08</t>
  </si>
  <si>
    <t>XII.2. Inwestycje w infrastrukturę ochrony zdrowia o znaczeniu ponadregionalnym - Zakup aparatury obrazowej oraz dostosowanie infrastruktury technicznej w celu utworzenia Teleradiologicznego Centrum Diagnostycznego w WIM.</t>
  </si>
  <si>
    <t>Warszawa 44</t>
  </si>
  <si>
    <t>POIS.12.02.00-00-057/08</t>
  </si>
  <si>
    <t>XII.2. Inwestycje w infrastrukturę ochrony zdrowia o znaczeniu ponadregionalnym - Modernizacja, zakup sprzętu diagnostycznego i dystrybucja obrazu cyfrowego w Zakładzie Diagnostyki Obrazowej.</t>
  </si>
  <si>
    <t>110 Szpital Wojskowy z Przychodnią Samodzielny Publiczny Zakład Opieki Zdrowotnej w Elblągu</t>
  </si>
  <si>
    <t xml:space="preserve">Komeńskiego 35 </t>
  </si>
  <si>
    <t>POIS.12.02.00-00-058/08</t>
  </si>
  <si>
    <t>XII.2. Inwestycje w infrastrukturę ochrony zdrowia o znaczeniu ponadregionalnym - Przebudowa pomieszczeń III Oddziału Propedeutyki Pediatrii i Chorób Metabolicznych Kości w Łodzi, przy ul. Spornej 36/50</t>
  </si>
  <si>
    <t>Samodzielny Publiczny Zakład Opieki Zdrowotnej Uniwersytecki Szpital Kliniczny Nr 4 im. Marii Konopnickiej Uniwersytetu Medycznego w Łodzi</t>
  </si>
  <si>
    <t>91-738</t>
  </si>
  <si>
    <t xml:space="preserve">Sporna 36/50 </t>
  </si>
  <si>
    <t>POIS.12.02.00-00-060/08</t>
  </si>
  <si>
    <t>XII.2. Inwestycje w infrastrukturę ochrony zdrowia o znaczeniu ponadregionalnym - Opieka nad dzieckiem z niską wagą urodzeniową i wadami wrodzonymi w okresie przedporodowym, porodowym i poporodowym w ICZMP w Łodzi.</t>
  </si>
  <si>
    <t>POIS.12.02.00-00-061/08</t>
  </si>
  <si>
    <t>XII.2. Inwestycje w infrastrukturę ochrony zdrowia o znaczeniu ponadregionalnym - Poprawa efektywności przyjęć oraz dostępności i jakości diagnostyki i terapii chorób płuc ( I etap) w Instytucie Gruźlicy i Chorób Płuc w Warszawie</t>
  </si>
  <si>
    <t>POIS.12.02.00-00-062/08</t>
  </si>
  <si>
    <t>XII.2. Inwestycje w infrastrukturę ochrony zdrowia o znaczeniu ponadregionalnym - Zwiększenie dostępności i jakości diagnostycznych świadczeń zdrowotnych poprzez doposażenie Zakładu Diagnostyki Obrazowej ICZMP w Łodzi.</t>
  </si>
  <si>
    <t>POIS.12.02.00-00-063/08</t>
  </si>
  <si>
    <t>XII.2. Inwestycje w infrastrukturę ochrony zdrowia o znaczeniu ponadregionalnym - Remont Bloku Operacyjnego "A" Instytutu Centrum Zdrowia Matki Polki w Łodzi wraz z zakupem nowoczesnego wyposażenia.</t>
  </si>
  <si>
    <t>POIS.12.02.00-00-064/08</t>
  </si>
  <si>
    <t>XII.2. Inwestycje w infrastrukturę ochrony zdrowia o znaczeniu ponadregionalnym - Poprawa dostępności i jakości leczenia specjalistycznego poprzez stworzenie Centrum Diagnostyki i Leczenia Żylnej Choroby Zakrzepowo Zatorowej w Szpitalu Dzieciątka Jezus</t>
  </si>
  <si>
    <t>POIS.12.02.00-00-065/08</t>
  </si>
  <si>
    <t>XII.2. Inwestycje w infrastrukturę ochrony zdrowia o znaczeniu ponadregionalnym - Zwiększenie dostępności i jakości świadczeń zdrowotnych przez doposażenie Centrum Profilaktyki Nowotworów w Centrum Onkologii w Warszawie.</t>
  </si>
  <si>
    <t>02-781</t>
  </si>
  <si>
    <t xml:space="preserve">Wilhelma Konrada Roentgena 5 </t>
  </si>
  <si>
    <t>POIS.12.02.00-00-066/08</t>
  </si>
  <si>
    <t>XII.2. Inwestycje w infrastrukturę ochrony zdrowia o znaczeniu ponadregionalnym - Zwiększenie dostępności i jakości świadczeń z zakresu diagnostyki i terapii izotopowej przez doposażenie ZMNiEO w Centrum Onkologii w Warszawie.</t>
  </si>
  <si>
    <t xml:space="preserve">W.K. Roentgena 5 </t>
  </si>
  <si>
    <t>POIS.12.02.00-00-067/08</t>
  </si>
  <si>
    <t>XII.2. Inwestycje w infrastrukturę ochrony zdrowia o znaczeniu ponadregionalnym - Przebudowa pomieszczeń parteru budynku SPSK 1 PUM dla Klinik: Anestezjologii i Intensywnej Terapii oraz Otolaryngologii i Onkologii Laryngologicznej</t>
  </si>
  <si>
    <t>POIS.12.02.00-00-068/08</t>
  </si>
  <si>
    <t>XII.2. Inwestycje w infrastrukturę ochrony zdrowia o znaczeniu ponadregionalnym - Zakup aparatury oraz sprzętu medycznego w celu dostosowania ZOZ MSWiA w Szczecinie do wymagań rozporządzenia Ministra Zdrowia z dnia 10.11.2006r.</t>
  </si>
  <si>
    <t>Samodzielny Publiczny Zakład Opieki Zdrowotnej Ministerstwa Spraw Wewnętrznych w Szczecinie</t>
  </si>
  <si>
    <t>70-382</t>
  </si>
  <si>
    <t xml:space="preserve">Jagiellońska 44 </t>
  </si>
  <si>
    <t>POIS.12.02.00-00-069/08</t>
  </si>
  <si>
    <t>XII.2. Inwestycje w infrastrukturę ochrony zdrowia o znaczeniu ponadregionalnym - Poprawa jakości usług medycznych poprzez zakup angiografu wraz z adaptacją pomieszczeń dla Wojskowego Instytutu Medycznego w Warszawie</t>
  </si>
  <si>
    <t>POIS.12.02.00-00-070/08</t>
  </si>
  <si>
    <t>XII.2. Inwestycje w infrastrukturę ochrony zdrowia o znaczeniu ponadregionalnym - Zakup wyrobów medycznych dla potrzeb SPCSK w Katowicach w celu poprawy jakości wysokospecjalistycznych procedur endoskopowych</t>
  </si>
  <si>
    <t>Samodzielny Publiczny Centralny Szpital Kliniczny im. prof. Kornela Gibińskiego Śląskiego Uniwersytetu Medycznego w Katowicach</t>
  </si>
  <si>
    <t>Katowice</t>
  </si>
  <si>
    <t>40-752</t>
  </si>
  <si>
    <t xml:space="preserve">Medyków 14 </t>
  </si>
  <si>
    <t>POIS.12.02.00-00-071/08</t>
  </si>
  <si>
    <t>XII.2. Inwestycje w infrastrukturę ochrony zdrowia o znaczeniu ponadregionalnym - Zakup urządzeń medycznych dla potrzeb SPCSK w Katowicach w celu poprawy jakości lecznictwa wysokospecjalistycznego OAiIT.</t>
  </si>
  <si>
    <t>POIS.12.02.00-00-072/08</t>
  </si>
  <si>
    <t>XII.2. Inwestycje w infrastrukturę ochrony zdrowia o znaczeniu ponadregionalnym - Zakup aparatury obrazowej dla Szpitala Klinicznego nr 3 w Zabrzu w celu poprawy jakości lecznictwa wysokospecjalistycznego.</t>
  </si>
  <si>
    <t>Samodzielny Publiczny Szpital Kliniczny Nr 1 im. prof. Stanisława Szyszko Śląskiego Uniwersytetu Medycznego w Katowicach</t>
  </si>
  <si>
    <t>POIS.12.02.00-00-073/08</t>
  </si>
  <si>
    <t>XII.2. Inwestycje w infrastrukturę ochrony zdrowia o znaczeniu ponadregionalnym - Podniesienie jakości i dostępności świadczeń zdrowotnych poprzez wymianę aparatury medycznej i modernizację klinik Instytutu Reumatologii w Warszawie.</t>
  </si>
  <si>
    <t>POIS.12.02.00-00-076/08</t>
  </si>
  <si>
    <t>XII.2. Inwestycje w infrastrukturę ochrony zdrowia o znaczeniu ponadregionalnym - Podniesienie bezpieczeństwa diagnostyki obrazowej poprzez unowocześnienie aparatury medycznej w Zakładzie Radiologii USK w Białymstoku.</t>
  </si>
  <si>
    <t>POIS.12.02.00-00-077/08</t>
  </si>
  <si>
    <t>XII.2. Inwestycje w infrastrukturę ochrony zdrowia o znaczeniu ponadregionalnym - Zapewnienie standardów opieki medycznej na Bloku Operacyjnym i Oddziale Intensywnej Terapii USK w Białymstoku.</t>
  </si>
  <si>
    <t>POIiŚ.9.K.3</t>
  </si>
  <si>
    <t>POIiŚ.9.K.4</t>
  </si>
  <si>
    <t>POIiŚ.9.K.5</t>
  </si>
  <si>
    <t>POIiŚ.9.K.6</t>
  </si>
  <si>
    <t>2/2016</t>
  </si>
  <si>
    <t>Narzędzie 12</t>
  </si>
  <si>
    <t>06</t>
  </si>
  <si>
    <t>III</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</si>
  <si>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</si>
  <si>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Kryteria premiują projekty, których realizatorzy posiadają akredytację wydaną na podstawie ustawy o akredytacji o ochronie zdrowia  lub są w okresie przygotowawczym do przeprowadzenia wizyty akredytacyjnej  (okres przygotowawczy rozpoczyna się od daty podpisania przez dany podmiot umowy z w zakresie przeprowadzenia przeglądu akredytacyjnego) lub posiadają certyfikat normy EN 15224 - Usługi Ochrony Zdrowia – System Zarządzania Jakością.</t>
  </si>
  <si>
    <t>Kryteria premiują projekty, których realizatorzy uczestniczą w kształceniu przeddyplomowym lub podyplomowym kadr medycznych.</t>
  </si>
  <si>
    <t xml:space="preserve">Kryteria premiują projekty realizowane przez podmioty posiadające wysoką efektywność finansową. </t>
  </si>
  <si>
    <t>Kryteria premiują projekty zakładające, jako element projektu, działania z zakresu telemedycyny, w szczególności w zakresie współpracy szpitala lub AOS z POZ (dotyczy Programu Operacyjnego Infrastruktura i Środowisko oraz tych Regionalnych Programów Operacyjnych, gdzie ww. projekty nie mogą być realizowane w ramach CT2).</t>
  </si>
  <si>
    <t>Kryteria premiują projekty zakładające zwiększenie liczby stanowisk intensywnej terapii – dotyczy szpitali.</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</si>
  <si>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</si>
  <si>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 xml:space="preserve">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</si>
  <si>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Adekwatność działań do potrzeb</t>
  </si>
  <si>
    <t>Kadra medyczna do obsługi wyrobów medycznych</t>
  </si>
  <si>
    <t>Infrastruktura techniczna na potrzeby aparatury medycznej</t>
  </si>
  <si>
    <t>Program restrukturyzacji</t>
  </si>
  <si>
    <t>Współpraca z innymi podmiotami leczniczymi</t>
  </si>
  <si>
    <t>Kryteria premiują projekty realizowane przez podmioty posiadające wysoki poziom wykorzystania (obłożenia) łóżek w oddziałach lub innych komórkach organizacyjnych objętych zakresem projektu – dotyczy szpitali.</t>
  </si>
  <si>
    <t>Efektywność w wymiarze technicznym</t>
  </si>
  <si>
    <t>Zakres inwestycji objętej projektem</t>
  </si>
  <si>
    <t>Skrócenie średniego czasu hospitalizacji</t>
  </si>
  <si>
    <t>Kryteria premiują projekty zakładające działania przyczyniające się do spadku ryzyka wystąpienia zakażeń szpitalnych na oddziałach lub innych jednostkach organizacyjnych szpitala objętych zakresem projektu – dotyczy szpitali.</t>
  </si>
  <si>
    <t>Zakażenia szpitalne</t>
  </si>
  <si>
    <t>Wykorzystywanie rozwiązań z zakresu telemedycyny</t>
  </si>
  <si>
    <t>Kryteria dotyczące projektów w zakresie kardiologii premiują projekty, które zakładają wsparcie w zakresie zwiększenia dostępu do rehabilitacji kardiologicznej.</t>
  </si>
  <si>
    <t>Ponadregionalność projektu</t>
  </si>
  <si>
    <t>Pozytywna rekomendacja Komitetu Sterującego ds. koordynacji interwencji EFSI w sektorze zdrowia</t>
  </si>
  <si>
    <t>Zakres wsparcia</t>
  </si>
  <si>
    <t xml:space="preserve">Efektywność ekonomiczna </t>
  </si>
  <si>
    <t>bd.</t>
  </si>
  <si>
    <t xml:space="preserve">Zasadność planowanego do realizacji zakresu rzeczowego projektu wynika z właściwej tematycznie mapy potrzeb zdrowotnych (dalej: mapa) stworzonej zgodnie z przepisami ustawy o świadczeniach opieki zdrowotnej finansowanych ze środków publicznych i – o ile jest to uzasadnione - przy wykorzystaniu danych zawartych w  platformie. 
Wnioskodawca posiada pozytywną opinię o celowości inwestycji (dalej: OCI), o której mowa w ustawie o świadczeniach opieki zdrowotnej finansowanych ze środków publicznych.
</t>
  </si>
  <si>
    <t>POIiŚ.9.K.3, POIiŚ.9.K.4, POIiŚ.9.K.5, POIiŚ.9.K.6</t>
  </si>
  <si>
    <t>POIiŚ.9.P.20, POIiŚ.9.P.21, POIiŚ.9.P.22, POIiŚ.9.P.23,  POIiŚ.9.P.24, POIiŚ.9.P.25, POIiŚ.9.P.26, POIiŚ.9.P.27, POIiŚ.9.P.28, POIiŚ.9.P.29, POIiŚ.9.P.30, POIiŚ.9.P.31,POIiŚ.9.P.32, POIiŚ.9.P.33</t>
  </si>
  <si>
    <t>Uwzględnienie w projekcie rozwiązań przyczyniających się do poprawy efektywności energetycznej, w szczególności do obniżenia zużycia energii lub efektywniejszego jej wykorzystywania/zmniejszenia energochłonności obiektu.</t>
  </si>
  <si>
    <t>Powiązanie projektu z innymi działania realizowanymi przez podmiot leczniczy (Podmiot leczniczy realizował lub realizuje inne działania powiązane z infrastrukturą będącą przedmiotem projektu przyczyniające się do wzmocnienia wzajemnych efektów powodując ich maksymalizację (tzw. efekt synergii), np. ze środków EFRR, EFS, publicznych lub prywatnych środków krajowych).</t>
  </si>
  <si>
    <t>Podmiot leczniczy posiada możliwość odbioru danych medycznych pacjenta transmitowanych ze środków transportu sanitarnego.</t>
  </si>
  <si>
    <t>Centrum Urazowe ujęte jest jako istniejące w Wojewódzkim Planie Działania Systemu Państwowe Ratownictwo Medyczne, o którym mowa w art. 21 ust. 1 ustawy z dnia 8 września 2006 r. o Państwowym Ratownictwie Medycznym oraz ogólnokrajowej mapie potrzeb w zakresie ratownictwa medycznego.</t>
  </si>
  <si>
    <t>Posiadanie przez podmiot leczniczy informatycznych systemów szpitalnych.</t>
  </si>
  <si>
    <t>Docelowa liczba stanowisk intensywnej terapii w oddziałach Anestezjologii i Intensywnej Terapii.</t>
  </si>
  <si>
    <t>Docelowa liczba stanowisk intensywnej terapii w obszarze wstępnej intensywnej terapii w SOR.</t>
  </si>
  <si>
    <t xml:space="preserve">Podmiot leczniczy udziela świadczeń opieki zdrowotnej na podstawie umowy zawartej z Dyrektorem oddziału wojewódzkiego NFZ o udzielanie świadczeń opieki w rodzaju leczenie szpitalne w zakresie zbieżnym z zakresem projektu lub na podstawie innych umów finansowanych ze środków publicznych / Podmiot leczniczy będzie udzielał świadczeń opieki zdrowotnej na podstawie umowy zawartej z Dyrektorem wojewódzkiego oddziału NFZ o udzielanie świadczeń opieki zdrowotnej w rodzaju leczenie szpitalne w zakresie zbieżnym z zakresem projektu najpóźniej w kolejnym okresie kontraktowania świadczeń po zakończeniu realizacji projektu lub na podstawie innych umów finansowanych ze środków publicznych.
</t>
  </si>
  <si>
    <t>Wnioskodawca dysponuje lub najpóźniej w dniu zakończenia okresu kwalifikowalności wydatków określonego w umowie o dofinansowanie projektu będzie dysponował kadrą medyczną odpowiednio wykwalifikowaną do obsługi wyrobów medycznych objętych projektem.</t>
  </si>
  <si>
    <t>Projekt nie wspiera dużych instytucji udzielających świadczeń opiekuńczych i pielęgnacyjnych zdefiniowanych w polskim prawie, dostarczających usług opieki dedykowanych dla osób niepełnosprawnych, dzieci, osób starszych i niepełnosprawnych umysłowo.</t>
  </si>
  <si>
    <t>Podmiot leczniczy uczestniczy w kształceniu przeddyplomowym lub podyplomowym kadr medycznych.</t>
  </si>
  <si>
    <t>Wnioskodawca udziela lub będzie udzielał najpóźniej po zrealizowaniu projektu świadczeń zdrowotnych przy użyciu narzędzi telemedycznych  w ramach oddziałów lub jednostek organizacyjnych szpitala objętych zakresem projektu w celu poprawy jakości i trafności wdrażanych metod leczenia. Najwyżej punktowane będą projekty , których Wnioskodawca udziela lub będzie udzielał najpóźniej po zrealizowaniu projektu świadczeń zdrowotnych przy użyciu narzędzi telemedycznych w ramach współpracy z POZ.</t>
  </si>
  <si>
    <t>Projekt uzyskał pozytywną rekomendację Komitetu Sterującego ds. koordynacji interwencji EFSI w sektorze zdrowia wyrażoną we właściwej uchwale (dotyczy tylko projektów wybieranych do dofinansowania w trybie pozakonkursowym oraz projektów dotyczących utworzenia nowego ośrodka kardiochirurgicznego dla dzieci niezależnie od trybu wyboru projektu do realizacji).</t>
  </si>
  <si>
    <t>Wniosek złożony w terminie</t>
  </si>
  <si>
    <t>Kryteria premiują projekty realizowane przez podmioty posiadające zatwierdzony przez podmiot tworzący program restrukturyzacji, zawierający działania prowadzące do poprawy ich efektywności – dotyczy szpitali.</t>
  </si>
  <si>
    <t>Wniosek sporządzono na obowiązującym formularzu.</t>
  </si>
  <si>
    <t>Wniosek wypełniony jest w języku polskim.</t>
  </si>
  <si>
    <t>Kompletność dokumentacji aplikacyjnej: wniosku i załączników.</t>
  </si>
  <si>
    <t>Zgodność z Programem Operacyjnym Infrastruktura i Środowisko, „Szczegółowym opisem osi priorytetowych POIiŚ” oraz regulaminem konkursu (w przypadku projektów wybieranych w trybie konkursowym).</t>
  </si>
  <si>
    <t>Wnioskodawca nie podlega wykluczeniu z ubiegania się o dofinansowanie.</t>
  </si>
  <si>
    <t>Wnioskodawca nie jest przedsiębiorstwem w trudnej sytuacji w rozumieniu unijnych przepisów dotyczących pomocy państwa (jeśli dotyczy)</t>
  </si>
  <si>
    <t>Projekt nie został zakończony przed złożeniem dokumentacji aplikacyjnej</t>
  </si>
  <si>
    <t>Projekt nie został usunięty wcześniej z wykazu projektów zidentyfikowanych, stanowiących zał. nr 5 do SZOOP</t>
  </si>
  <si>
    <t>Spójność informacji zawartych we wniosku, załącznikach do wniosku.</t>
  </si>
  <si>
    <t>Poprawność analizy finansowej i ekonomicznej</t>
  </si>
  <si>
    <t>Poprawność identyfikacji i przypisania wydatków projektu z punktu widzenia ich kwalifikowalności</t>
  </si>
  <si>
    <t>Gotowość techniczna projektu do realizacji na poziomie wymaganym dla danego priorytetu/działania POIiŚ</t>
  </si>
  <si>
    <t>Gotowość organizacyjno-instytucjonalna projektu w obszarze zawierania umów.</t>
  </si>
  <si>
    <t>Wykonalność finansowa projektu</t>
  </si>
  <si>
    <t>Pomoc publiczna</t>
  </si>
  <si>
    <t>Zgodność projektu z wymaganiami prawa dotyczącego ochrony środowiska.</t>
  </si>
  <si>
    <t>Trwałość projektu</t>
  </si>
  <si>
    <t>Zasada zapobiegania dyskryminacji i równość szans kobiet i mężczyzn</t>
  </si>
  <si>
    <t>Zasada zrównoważonego rozwoju</t>
  </si>
  <si>
    <t>Klauzula delokalizacyjna (jeśli dotyczy)</t>
  </si>
  <si>
    <t xml:space="preserve">Kryteria premiują projekty zakładające rozwiązania przyczyniające się do poprawy efektywności energetycznej, w szczególności do obniżenia zużycia energii lub efektywniejszego jej wykorzystywania lub zmniejszenia energochłonności obiektu.
</t>
  </si>
  <si>
    <t xml:space="preserve">Wnioskodawca dysponuje lub najpóźniej w dniu zakończenia okresu kwalifikowalności wydatków określonego w umowie o dofinansowanie projektu będzie dysponował infrastrukturą techniczną niezbędną do instalacji i użytkowania sprzętu i aparatury medycznej objętej projektem. </t>
  </si>
  <si>
    <t>Posiadanie przez podmiot leczniczy akredytacji wydanej na podstawie ustawy z dnia 6 listopada 2008 r. o akredytacji w ochronie zdrowia(dalej: akredytacji) lub jest w okresie przygotowawczym do przeprowadzenia wizyty akredytacyjnej  lub posiada certyfikat normy EN 15224 – Usługi Ochrony Zdrowia – System Zarządzania Jakością.</t>
  </si>
  <si>
    <t>W ramach kryterium badaniu będzie podlegał wskaźnik rentowności netto.</t>
  </si>
  <si>
    <t>W ramach kryterium badaniu będzie podlegał wskaźnik płynności.</t>
  </si>
  <si>
    <t>W ramach kryterium badaniu będzie podlegał wskaźnik zadłużenia wymagalnego.</t>
  </si>
  <si>
    <t>W ramach kryterium badaniu będzie podlegał wskaźnik zadłużenia ogólnego.</t>
  </si>
  <si>
    <t>Przedstawienie przez wnioskodawcę zatwierdzonego przez podmiot tworzący programu restrukturyzacji  podmiotu leczniczego zawierającego działania prowadzące do poprawy jego efektywności.</t>
  </si>
  <si>
    <t xml:space="preserve">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</si>
  <si>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 xml:space="preserve">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</si>
  <si>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Kryteria premiują projekty zakładające działania, rozwiązania lub produkty innowacyjne.</t>
  </si>
  <si>
    <t>Poziom wykorzystania (obłożenie) łóżek w oddziałach lub innych jednostkach organizacyjnych objętych zakresem projektu (dane za rok poprzedzający rok złożenia wniosku o dofinansowanie).</t>
  </si>
  <si>
    <t>Kryteria premiują projekty zakładające rozwiązania przyczyniające się do poprawy efektywności energetycznej, w szczególności do obniżenia zużycia energii lub efektywniejszego jej wykorzystywania lub zmniejszenia energochłonności obiektu.</t>
  </si>
  <si>
    <t>Powiązanie projektu z innymi działania realizowanymi przez podmiot leczniczy.</t>
  </si>
  <si>
    <t>Kryteria premiują projekty, które zakładają działania komplementarne do działań w innych projektach finansowanych ze środków UE (również realizowanych we wcześniejszych okresach programowania), ze środków krajowych lub innych źródeł.</t>
  </si>
  <si>
    <t>Kryteria premiują projekty zakładające doposażenie lub modernizację infrastruktury Bloku Operacyjnego przepisów celu zwiększenia jakości i bezpieczeństwa realizowanych świadczeń – dotyczy szpitali / Kryteria premiują projekty zakładające zwiększenie liczby stanowisk intensywnej terapii – dotyczy szpitali / Kryteria premiują projekty zakładające doposażenie lub modernizację infrastruktury Oddziału/ów Anestezjologii i Intensywnej Terapii w celu zwiększenia jakości i bezpieczeństwa realizowanych świadczeń – dotyczy szpitali.</t>
  </si>
  <si>
    <t>Uwzględnienie w projekcie  działań mających na celu modernizację lub doposażenie Bloku Operacyjnego (dalej: BO)   w celu poprawy bezpieczeństwa i jakości świadczeń opieki zdrowotnej. /
Uwzględnienie w projekcie działań mających na celu modernizację lub doposażenie  Oddziału/ów Anestezjologii i Intensywnej Terapii (dalej: OAiT)   w celu poprawy bezpieczeństwa i jakości świadczeń opieki zdrowotnej. /                                                                                                                                                                      
Uwzględnienie w projekcie działań mających na celu zwiększenie liczby stanowisk intensywnej terapii w OAiT.</t>
  </si>
  <si>
    <t>Wpływ realizacji projektu na skrócenie średniego czasu hospitalizacji  na oddziałach lub innych jednostkach organizacyjnych szpitala objętych zakresem projektu w drugim roku po zakończeniu realizacji projektu w stosunku do roku bazowego (rok poprzedzający rok złożenia wniosku o dofinansowanie).</t>
  </si>
  <si>
    <t>Wpływ realizacji projektu na spadek ryzyka wystąpienia zakażeń szpitalnych na oddziałach lub innych jednostkach organizacyjnych szpitala objętych zakresem projektu w stosunku do roku bazowego (rok poprzedzający rok złożenia wniosku o dofinansowanie).</t>
  </si>
  <si>
    <t>Projekt przewiduje działania mające na celu zwiększenie dostępu do rehabilitacji kardiologicznej.</t>
  </si>
  <si>
    <t>Podmiot leczniczy zakłada zwiększenie udziału świadczeń z zakresu chemioterapii w trybie jednodniowym lub ambulatoryjnym.</t>
  </si>
  <si>
    <t>Sprawdzane jest, w jakim stopniu  projekt jest zgodny lub komplementarny z celami Strategii Unii Europejskiej dla regionu Morza Bałtyckiego.</t>
  </si>
  <si>
    <t>Kryterium uznaje się za spełnione w przypadku pozytywnej oceny wszystkich elementów:
• wszystkie wydatki przedstawione w kosztorysie/kalkulacji kosztów są efektywne kosztowo, tj. uzasadnione i adekwatne z punktu widzenia zakresu i celów projektu
• wydatki są racjonalne, tzn. oparte na wiarygodnych źródłach, tj.
- w zakresie robót budowlanych – kosztorys inwestorski oparty o aktualny cennik dostępny na rynku dotyczący cen w budownictwie
- w zakresie usług lub dostaw - rozeznanie rynku, cennik lub inne
- z przeprowadzonej analizy wariantów wynika, że rozwiązanie przyjęte do realizacji  (wybrany wariant realizacji inwestycji) jest rozwiązaniem najlepszym biorąc pod uwagę aspekty: instytucjonalny, techniczny i środowiskowy, a także  najbardziej uzasadnionym z punktu widzenia efektywności kosztowej</t>
  </si>
  <si>
    <t xml:space="preserve">Kryterium uznaje się za spełnione w przypadku pozytywnej oceny wszystkich elementów: 
• w projekcie zostało uwzględnione ryzyko w kluczowych obszarach,
• opisane zostały metody zarządzania ryzykiem w sposób klarowny i szczegółowy,
• w projekcie przewidziano monitorowanie ryzyka oraz działania zaradcze.
</t>
  </si>
  <si>
    <t>Kryteria dotyczące projektów w zakresie onkologii premiują projekty zakładające działania przyczyniające się do:
• zwiększenia wykrywalności tych nowotworów, dla których struktura stadiów jest najmniej korzystna w danym regionie zgodnie z danymi zawartymi we właściwej mapie,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map są najwyższe w danym województwie.</t>
  </si>
  <si>
    <t>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t>
  </si>
  <si>
    <t>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 Kryteria premiują projekty zakładające wykorzystywanie zakupionych w projekcie wyrobów medycznych do udzielania świadczeń opieki zdrowotnej finansowanych ze środków publicznych w zakresie AOS – dotyczy szpitali.</t>
  </si>
  <si>
    <t>Kryterium uznaje się za spełnione w przypadku pozytywnej oceny wszystkich elementów: 
• problem, który ma zostać rozwiązany został szczegółowo przedstawiony i poparty danymi z podaniem ich źródła,
• cele projektu wynikają ze zdiagnozowanego problemu,
• działania zaplanowane w ramach projektu wynikają z celów projektu i zostały przedstawione w sposób klarowny i szczegółowy,
• harmonogram realizacji projektu jest kompletny, przedstawiono w nim sekwencje poszczególnych działań, powiazania między nimi oraz wszystkie fazy projektu,
• przedstawiony został system zarządzania projektem uwzględniający przejrzysty podział zadań między poszczególnymi członkami zespołu projektowego.</t>
  </si>
  <si>
    <t>Do dofinansowania może być przyjęty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dofinansowanie. / Projekt posiada OCI, którą załącza się:
• w przypadku projektu pozakonkursowego – do fiszki projektu przedkładanej do zatwierdzenia przez Komitet Sterujący oraz wniosku o dofinansowanie,
• w przypadku konkursu – do wniosku o dofinansowanie.</t>
  </si>
  <si>
    <t xml:space="preserve">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t>
  </si>
  <si>
    <t>W ramach kryterium badaniu będzie podlegała ekonomiczna stopa zwrotu(ERR) wyrażona w % w 10-cio letnim okresie referencyjnym analizy.</t>
  </si>
  <si>
    <t>Zakres projektu jest zgodny z przyjętą przez Radę Ministrów strategią ponadregionalną oraz jest to przedsięwzięcie o rzeczywistym potencjale ponadregionalnym, tj. cechujące się wartością dodaną wynikającą z koncentracji na zadaniach wykraczających poza obszar województwa, istotnych dla rozwoju na szerszym obszarze.</t>
  </si>
  <si>
    <t>Formularz wniosku dostępny jest na stronach internetowych instytucji organizujących nabór wniosków, do których odwołanie zawiera się w ogłoszeniu o naborze projektów lub w wezwaniu do złożenia wniosku o dofinansowanie. Formularz dotyczący projektów pomocy technicznej dystrybuowany będzie indywidualnie do potencjalnych beneficjentów (wnioskodawców).</t>
  </si>
  <si>
    <t>Warunkiem spełnienia kryterium jest wykazanie, że wobec potencjalnego beneficjenta (wnioskodawcy) nie orzeczono zakazu dostępu do środków funduszy europejskich na podstawie odrębnych przepisów takich jak:
a) art. 207 ust. 4 ustawy z dnia 27 sierpnia 2009 r. o finansach publicznych (t.j. Dz. U. 2013 r. poz. 885 z późn. zm.);
b) art. 12 ust. 1 pkt 1 ustawy z dnia 15 czerwca 2012 r. o skutkach powierzania wykonywania pracy cudzoziemcom przebywającym wbrew przepisom na terytorium Rzeczypospolitej Polskiej (Dz. U. 2012 poz. 769);
c) art. 9 ust. 1 pkt 2a ustawy z dnia 28 października 2002 r. o odpowiedzialności podmiotów zbiorowych za czyny zabronione pod groźbą kary (t.j. Dz. U. 2014 r. poz. 1417 z późn. zm.).</t>
  </si>
  <si>
    <t>Czy wnioskodawca nie jest przedsiębiorstwem w trudnej sytuacji w rozumieniu Komunikatu Komisji Wytyczne dotyczące pomocy państwa na ratowanie i restrukturyzację przedsiębiorstw niefinansowych znajdujących się w trudnej sytuacji (Dz. Urz. UE 2014 C 249/01)?</t>
  </si>
  <si>
    <t>Warunkiem spełnienia kryterium jest wykazanie, że projekt nie został fizycznie ukończony (w przypadku robót budowlanych) lub w pełni zrealizowany (w przypadku dostaw i usług) przed przedłożeniem wniosku o dofinansowanie, niezależnie od tego, czy wszystkie dotyczące tego projektu płatności zostały przez beneficjenta dokonane. Przez projekt ukończony/zrealizowany należy rozumieć projekt, dla którego przed dniem złożenia wniosku o dofinansowanie nastąpił odbiór ostatnich robót, dostaw lub usług.</t>
  </si>
  <si>
    <t>Zgodnie z wytycznymi horyzontalnymi w zakresie system wyboru projektów, w przypadku projektów w trybie pozakonkursowym, nie ma możliwości wyboru do dofinansowania w trybie pozakonkursowym projektu, który został usunięty wcześniej z wykazu projektów zidentyfikowanych.</t>
  </si>
  <si>
    <t>Ocena polegać będzie na weryfikacji spójności informacji zawartych we wniosku oraz załącznikach do wniosku w tym dokumentacji technicznej. Wymóg spójności dokumentów nie oznacza konieczności sporządzania na nowo dokumentów przygotowanych na wcześniejszym etapie przygotowania projektu (np. studium wykonalności). Różnice pomiędzy dokumentami przygotowywanymi w oparciu o ogólne informacje a dokumentem ostatecznym nie oznaczają niespełnienia kryterium, konieczne jest jedynie wyjaśnienie przyczyn różnic oraz zaktualizowanie informacji, które są umieszczone we wniosku o dofinansowanie, w szczególności tych mających wpływ na wysokość dofinansowania.</t>
  </si>
  <si>
    <t>Sprawdzana jest potencjalna kwalifikowalność wydatków planowanych do poniesienia na podstawie informacji zawartych we wniosku o dofinansowanie, czyli poprawność przypisania wydatków do wydatków kwalifikowalnych zgodnie z zasadami zawartymi w „Wytycznych w zakresie kwalifikowania wydatków …”. Ponadto weryfikowany jest sposób opisu wydatków kwalifikowalnych pod kątem uzasadnienia włączenia do wydatków kwalifikowalnych tych wydatków, dla których, zgodnie z Wytycznymi6, warunkiem koniecznym dla ich uznania za kwalifikowalne jest ich wskazanie we wniosku o dofinansowanie i w umowie o dofinansowanie.</t>
  </si>
  <si>
    <t>Sytuacja finansowa potencjalnego beneficjenta/operatora (wnioskodawcy) nie zagraża realizacji i utrzymaniu rezultatów projektu, potwierdzone, wiarygodne źródła współfinansowania projektu co najmniej w okresie trwałości projektu.</t>
  </si>
  <si>
    <t>Sprawdzana jest zgodność projektu z przepisami o pomocy publicznej, tj. czy wsparcie będzie stanowiło pomoc publiczną w rozumieniu art. 107 ust. 1 TFUE.
Jeśli wsparcie nie stanowi pomocy publicznej, czy przedstawiono odpowiednie wyjaśnienia, na przykład w zakresie:
• braku wystąpienia korzyści dla wnioskodawcy odbiegającej od rynkowej (np. ze względu na spełnienie kryteriów Altmark lub spełnienie Testu Prywatnego Inwestora);
• nieprowadzenia przez wnioskodawcę działalności gospodarczej w rozumieniu prawa UE;• braku możliwości zakłócenia konkurencji na wewnętrznym rynku UE;
• braku wpływu wsparcia na handel między państwami członkowskimi UE?
Wyjaśnienia powinny zawierać odniesienia do właściwych dokumentów instytucji Unii Europejskiej, na przykład do:
• Siatek analitycznych dotyczących infrastruktury oraz
• (projektu) Komunikatu Komisji – Zawiadomienie Komisji w sprawie pojęcia pomocy państwa w rozumieniu art. 107 ust. 1 TFUE.
Jeśli wsparcie stanowi pomoc publiczną, czy pomoc jest zgodna z rynkiem wewnętrznym i czy wskazano podstawę zgodności tej pomocy z rynkiem wewnętrznym UE wraz z wyjaśnieniem, czy pomoc podlega obowiązkowi notyfikacji Komisji Europejskiej, o którym mowa w art. 108 ust. 3 TFUE?</t>
  </si>
  <si>
    <t>Sprawdzane jest, czy projekt został przygotowany (albo jest przygotowywany i właściwa instytucja jest w stanie na bieżąco weryfikować poprawność dalszych działań w tym zakresie) zgodnie z prawem dotyczącym ochrony środowiska, w tym:
• ustawą z dnia 3 października 2008 r. o udostępnianiu informacji o środowisku i jego ochronie, udziale społeczeństwa w ochronie środowiska oraz o ocenach oddziaływania na środowisko (t.j. Dz.U. z 2013 r. poz. 1235 z późn.zm);
• ustawą z dnia 27 kwietnia 2001 r. Prawo ochrony środowiska (t.j. Dz.U. z 2013 r. poz. 1232 z poźn.zm);
• ustawą z dnia 16 kwietnia 2004 r. o ochronie przyrody (t.j. Dz.U. z 2013 r. poz. 627 z późn.zm);
• ustawą z dnia 18 lipca 2001 r. Prawo wodne (t.j. Dz.U. z 2012 r. poz. 145 z późn.zm).
Weryfikacji podlega pełna dokumentacja, zgodnie z Wytycznymi w zakresie postępowania w sprawie oceny oddziaływania na środowisko dla przedsięwzięć współfinansowanych z krajowych lub regionalnych programów operacyjnych.</t>
  </si>
  <si>
    <t>Sprawdzana jest zgodność projektu z horyzontalnymi zasadami niedyskryminacji i równości szans ze względu na płeć. W szczególności przedmiotem sprawdzenia jest, czy projekt nie ogranicza równego dostępu do zasobów (towarów, usług, infrastruktury) ze względu na płeć, pochodzenie rasowe lub etniczne, religię lub przekonania, niepełnosprawność, wiek lub orientację seksualną. W przypadku osób
z niepełnosprawnościami, niedyskryminacyjny charakter projektu oznacza konieczność stosowania zasady uniwersalnego projektowania i racjonalnych usprawnień zapewniających dostępność oraz możliwości korzystania ze wspieranej infrastruktury.</t>
  </si>
  <si>
    <t>Sprawdzane jest, czy projekt obejmuje finansowanie przedsięwzięć minimalizujących oddziaływanie działalności człowieka na środowisko. Zasada zrównoważonego rozwoju jest zachowana, jeżeli w ramach projektu zakłada się podejmowanie działań ukierunkowanych na: racjonalne gospodarowanie zasobami, ograniczenie presji na środowisko, uwzględnianie efektów środowiskowych w zarządzaniu, podnoszenie świadomości ekologicznej społeczeństwa.</t>
  </si>
  <si>
    <t>Sprawdzane jest, czy w przypadku pomocy udzielonej ze środków POIiŚ 2014-2020 dużemu przedsiębiorcy, wkład finansowy z funduszy nie spowoduje znacznej utraty miejsc pracy w istniejących lokalizacjach tego przedsiębiorcy na terytorium UE w związku z realizacją dofinansowywanego projektu.</t>
  </si>
  <si>
    <t>Zdolność do adaptacji do zmian klimatu i reagowania na ryzyko powodziowe (jeśli dotyczy)</t>
  </si>
  <si>
    <t>Posiadanie przez podmiot leczniczy akredytacji wydanej na podstawie ustawy z dnia 6 listopada 2008 r. o akredytacji w ochronie zdrowia (dalej: akredytacji) lub jest w okresie przygotowawczym do przeprowadzenia wizyty akredytacyjnej  lub posiada certyfikat normy EN 15224 – Usługi Ochrony Zdrowia – System Zarządzania Jakością (dalej: certyfikat).</t>
  </si>
  <si>
    <t>Podmiot leczniczy uczestniczy w kształceniu przeddyplomowym i podyplomowym kadr systemu Państwowego Ratownictwa Medycznego.</t>
  </si>
  <si>
    <t>Kryteria premiują projekty, które zakładają działania komplementarne do działań 
w innych projektach finansowanych ze środków UE (również realizowanych 
we wcześniejszych okresach programowania), ze środków krajowych lub innych źródeł.</t>
  </si>
  <si>
    <t xml:space="preserve">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</si>
  <si>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 xml:space="preserve">Kryteria premiują projekty zakładające zwiększenie liczby stanowisk intensywnej terapii – dotyczy szpitali / Kryteria premiują projekty zakładające doposażenie lub modernizację infrastruktury Oddziału/ów Anestezjologii i Intensywnej Terapii w celu zwiększenia jakości i bezpieczeństwa realizowanych świadczeń – dotyczy szpitali.
</t>
  </si>
  <si>
    <t xml:space="preserve">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t>
  </si>
  <si>
    <t xml:space="preserve">Kryterium uznaje się za spełnione w przypadku pozytywnej oceny wszystkich elementów:
• wszystkie wydatki przedstawione w kosztorysie/kalkulacji kosztów są efektywne kosztowo, tj. uzasadnione i adekwatne z punktu widzenia zakresu i celów projektu
• wydatki są racjonalne, tzn. oparte na wiarygodnych źródłach, tj.
- w zakresie robót budowlanych – kosztorys inwestorski oparty o aktualny cennik dostępny na rynku dotyczący cen w budownictwie
- w zakresie usług lub dostaw - rozeznanie rynku, cennik lub inne)
- z przeprowadzonej analizy wariantów wynika, że rozwiązanie przyjęte do realizacji  (wybrany wariant realizacji inwestycji) jest rozwiązaniem najlepszym biorąc pod uwagę aspekty: instytucjonalny, techniczny i środowiskowy, a także  najbardziej uzasadnionym z punktu widzenia efektywności kosztowej.
</t>
  </si>
  <si>
    <t>Projekt uzyskał pozytywną rekomendację Komitetu Sterującego ds. koordynacji interwencji EFSI w sektorze zdrowia wyrażoną we właściwej uchwale.</t>
  </si>
  <si>
    <t>Podmiot leczniczy, w którym znajduje się Centrum Urazowe udziela stacjonarnych świadczeń opieki zdrowotnej finansowanych ześrodków publicznych w rodzaju leczenie szpitalne w następujących zakresach (przyznane punkty sumują się – max 13 pkt):
1. 1 pkt – Neurologia
2. 1 pkt – Neurologia dziecięca
3. 1 pkt – Chirurgia Szczękowo-Twarzowa
4. 1 pkt – Chirurgia szczękowo-twarzowa dla dzieci
5. 1 pkt – Neonatologia.
6. 1 pkt – Kardiochirurgia
7. 1 pkt – Kardiochirurgia dziecięca
8. 1 pkt – Torakochirurgia
9. 1 pkt – Oksygenacja hiperbaryczna
10. 1 pkt – Chirurgia dziecięca
11. 1 pkt – Ginekologia
12. 1 pkt – Urologia
13. 1 pkt – Replantacja</t>
  </si>
  <si>
    <t>Kompleksowość oferty medycznej podmiotu leczniczego</t>
  </si>
  <si>
    <t>Informacje w treści wniosku spełniają wymogi ustawy z dnia 7 października 1999 r. o języku polskim.
Tytuł i opis projektu w jasny i nie budzący wątpliwości sposób powinien obrazować faktyczne zadanie lub realizację pewnego etapu większego przedsięwzięcia, które zostanie w określonych ramach zrealizowane.</t>
  </si>
  <si>
    <t>Rodzaj załączników do wniosku o dofinansowanie i zakres informacji wymaganych w dokumentacji
aplikacyjnej dla projektów wybieranych:
• w trybie konkursowym zawarty jest w ogłoszeniu o konkursie.
• w trybie pozakonkursowym określa instytucja przyjmująca wniosek.
Kryterium nie ma zastosowania do braków formalnych lub oczywistych omyłek, o których mowa w art. 43 ustawy wdrożeniowej, zgodnie z którym właściwa instytucja wzywa wnioskodawcę do uzupełnienia wniosku lub poprawienia w nim oczywistej omyłki w wyznaczonym terminie nie krótszym niż 7 dni, pod rygorem pozostawienia wniosku bez rozpatrzenia
Załączniki do wniosku są ważne i zgodne z odpowiednimi polskimi oraz unijnymi przepisami, szczególnie jeśli chodzi o przepisy o ochronie środowiska, przepisy ustawy z dnia 27 marca 2003 r. o planowaniu i zagospodarowaniu przestrzennym, ustawy z 7 lipca 1994 r. Prawo budowlane.</t>
  </si>
  <si>
    <t>Warunkiem spełnienia kryterium jest zapewnienie zgodności projektu co najmniej w zakresie:
• Typ/rodzaj projektu jest zgodny z przewidzianym w szczegółowym opisie osi priorytetowych POIiŚ,
• Zgodność projektu z opisem działania / poddziałania (w tym celem oraz zakresem interwencji)
• Wnioskodawca jest zgodny z określonym typem beneficjenta lub katalogiem ostatecznych odbiorców
instrumentów finansowych,
• Nie przekroczono pułapu maksymalnego poziomu dofinansowania,• Spełniono warunki minimalnej/maksymalnej wartości projektu (o ile dotyczy),
• Spełniono warunki minimalnej/maksymalnej wartości wydatków kwalifikowanych projektu (o ile dotyczy),
• Wnioskodawcy składający wniosek są uprawnieni do ubiegania się o przyznanie dofinansowania w zakresie określonym we wniosku,</t>
  </si>
  <si>
    <t>Zakres wymaganych załączników projektów konkursowych zawarty jest w ogłoszeniu o konkursie. W przypadku projektów wybieranych w trybie pozakonkursowym zestawienie wymaganych dokumentów określa instytucja przyjmująca wniosek. W ramach kryterium oceniana będzie również zgodność zapisów wniosku z wymogami instrukcji do wypełnienia formularza wniosku o dofinansowanie.
Aktualna instrukcja do wypełnienia wniosku jest dostępna wraz z regulaminem konkursu bądź wskazana przez właściwą instytucje (dla projektów wybieranych w trybie pozakonkursowym).
Kryterium nie ma zastosowania do braków formalnych lub oczywistych omyłek, o których mowa w art. 43 ustawy wdrożeniowej, zgodnie z którym właściwa instytucja wzywa wnioskodawcę do uzupełnienia wniosku lub poprawienia w nim oczywistej omyłki w wyznaczonym terminie nie krótszym niż 7 dni, pod rygorem pozostawienia wniosku bez rozpatrzenia.</t>
  </si>
  <si>
    <t>Sprawdzana jest zgodność z Wytycznymi w zakresie zagadnień związanych z przygotowaniemprojektów inwestycyjnych, w tym projektów generujących dochód i projektów hybrydowych na lata 2014-2020 (gdy mają zastosowanie). 
W przypadku kwestii nieuregulowanych w powyższych Wytycznych, należy sprawdzić zgodność z Załącznikiem III (Metodyka przeprowadzania analizy kosztów i korzyści) do rozporządzenia wykonawczego Komisji (UE) nr 2015/207 z 20 stycznia 2015 r., rozporządzeniem delegowanym Komisji (UE) nr 480/2014 z dnia 3 marca 2014 r. oraz Guide to cost-benefit Analysis of Investment Projects (z ang. Przewodnikiem do analizy kosztów i korzyści projektów inwestycyjnych) z grudnia 2014 r. W przypadku dokumentów sektorowych (np. Blue Books, z ang. Niebieskie Księgi) należy sprawdzić zgodność również z tymi dokumentami.
Kryterium nie ma zastosowania jeśli poprawność została sprawdzona na wcześniejszym etapie oceny projektu, a dane mające wpływ na poziom dofinansowania nie uległy zmianie.</t>
  </si>
  <si>
    <t>W zależności od priorytetu/działania/typu projektu udokumentowane prawo do dysponowania gruntami lub obiektami na cele inwestycji, posiadanie wymaganej dokumentacji technicznej i projektowej, wymaganych prawem decyzji, uzgodnień i pozwoleń administracyjnych. Szczegółową listę wymaganych dokumentów określa instytucja organizująca konkurs w ogłoszeniu o konkursie. W
przypadku projektów wybieranych w trybie pozakonkursowym listę wymaganych dokumentów określa instytucja przyjmująca wniosekpośrednicząca.</t>
  </si>
  <si>
    <t>Sprawdzane jest, czy potencjalny beneficjent (wnioskodawca) i wszystkie podmioty, które zgodnie z informacją zawartą we wniosku mogą ponosić wydatki kwalifikowalne w ramach projektu posiadają procedury (tryb postępowania) w obszarze zawierania umów dla zadań objętych projektem. 
W przypadku umów zawieranych zgodnie z ustawą Prawo zamówień publicznych, zgodność z zasadami obowiązującymi w ramach POIiŚ jest zapewniona przez działanie zgodnie z tą ustawą. W przypadku umów, do których nie stosuje się ustawy Prawo zamówień publicznych potencjalny beneficjent (wnioskodawca) powinien przedstawić wewnętrzne procedury uwzględniające zasady zawierania
umów określone w „Wytycznych w zakresie kwalifikowania wydatków w ramach POIiŚ 2014-2020”7.
Kryterium spełnione jest w przypadku, gdy potencjalny beneficjent (wnioskodawca) przedstawi procedury (własne i podmiotów, o których mowa w zdaniu pierwszym) wymagane zgodnie z kryterium, które są zgodne z zasadami obowiązującymi w POIiŚ.</t>
  </si>
  <si>
    <t>Sprawdzane jest zachowanie przez projekt (operację) zasady trwałości, zgodnie z art. 71 rozporządzenia Parlamentu Europejskiego i Rady (UE) nr 1303/2013 z dnia 17 grudnia 2013 r.
1. Czy w przypadku operacji obejmującej inwestycje w infrastrukturę lub inwestycje produkcyjne wnioskodawca oraz podmiot kontrolujący wnioskodawcę (właściciel/właściciele wnioskodawcy) złożyli oświadczenie, w którym zobowiązali się, że w okresie 5 lat (okres może zostać skrócony do 3 lat w przypadkach utrzymania inwestycji lub miejsc pracy stworzonych przez MŚP) od płatności
końcowej lub w okresie wynikającym ze znajdujących zastosowanie w danym przypadku przepisów o pomocy publicznej:
• wnioskodawca nie zaprzestanie działalności produkcyjnej lub nie przeniesie jej poza obszar objęty programem;
• nie dojdzie do zmiany własności elementu infrastruktury, która przyniesie przedsiębiorstwu lubpodmiotowi publicznemu nienależne korzyści;
• nie dojdzie do istotnej zmiany wpływającej na charakter operacji, jej cele lub warunki wdrażania, która mogłaby doprowadzić do naruszenia jej pierwotnych celów.
2. Czy w przypadku operacji obejmującej inwestycje w infrastrukturę lub inwestycje produkcyjne wnioskodawca nie będący małym lub średnim przedsiębiorstwem oraz podmiot kontrolujący wnioskodawcę (właściciel/ właściciele wnioskodawcy) złożyli oświadczenie, w którym zobowiązali się, że w okresie 10 lat od płatności końcowej lub w okresie wynikającym ze znajdujących zastosowanie w danym przypadku przepisów o pomocy publicznej, nie dojdzie do przeniesienie działalności produkcyjnej, której dotyczyło dofinansowanie, poza obszar UE?</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</si>
  <si>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Aplikacja projektowa musi wyraźnie wskazywać czy inwestycja ma wpływ na
ryzyko powodziowe, a jeśli tak, to w jaki sposób zarządza się tym ryzykiem.</t>
  </si>
  <si>
    <t xml:space="preserve">Kryterium uznaje się za spełnione w przypadku pozytywnej oceny wszystkich elementów: 
• problem, który ma zostać rozwiązany został szczegółowo przedstawiony i poparty danymi z podaniem ich źródła;
• cele projektu wynikają ze zdiagnozowanego problemu;
• działania zaplanowane w ramach projektu wynikają z celów projektu i zostały przedstawione w sposób klarowny i szczegółowy;
• harmonogram realizacji projektu jest kompletny, przedstawiono w nim sekwencje poszczególnych działań, powiazania między nimi oraz wszystkie fazy projektu
• przedstawiony został system zarządzania projektem uwzględniający przejrzysty podział zadań między poszczególnymi członkami zespołu projektowego.
</t>
  </si>
  <si>
    <t>Podmiot leczniczy zapewnia lub będzie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t>
  </si>
  <si>
    <r>
      <t xml:space="preserve">Zgodnie z informacjami w arkuszu </t>
    </r>
    <r>
      <rPr>
        <b/>
        <i/>
        <sz val="10"/>
        <color theme="1"/>
        <rFont val="Calibri"/>
        <family val="2"/>
        <charset val="238"/>
        <scheme val="minor"/>
      </rPr>
      <t>Informacje ogólne</t>
    </r>
  </si>
  <si>
    <t>Ujęcie jednostki wyspecjalizowanej w zakresie udzielania świadczeń zdrowotnych niezbędnych dla ratownictwa medycznego w Wojewódzkim Planie Działania Systemu Państwowe Ratownictwo Medyczne zatwierdzonym przez Ministra Zdrowia oraz ogólnokrajowej mapie potrzeb w zakresie ratownictwa medycznego</t>
  </si>
  <si>
    <t>Jednostka wyspecjalizowana w zakresie udzielania świadczeń zdrowotnych niezbędnych dla ratownictwa medycznego ujęta jest w Wojewódzkim Planie Działania Systemu, o którym mowa w art. 21 ust. 1 ustawy z dnia 8 września 2006 r. o Państwowym Ratownictwie Medycznym oraz ogólnokrajowej mapie potrzeb w zakresie ratownictwa medycznego.</t>
  </si>
  <si>
    <t>Gotowość funkcjonowania lądowiska/lotniska</t>
  </si>
  <si>
    <t>Podmiot leczniczy po zrealizowaniu projektu będzie posiadał lądowisko/lotnisko zarejestrowane do realizacji operacji w dzień i w nocy przez 7 dni w tygodniu, wpisane do ewidencji lotnisk/lądowisk prowadzonej przez Prezesa ULC oraz Instrukcji Operacyjnej Lotniczego Pogotowia Ratunkowego, którego lokalizacja i warunki techniczne będą zgodne z  Rozporządzeniem Ministra Zdrowia z dnia 3 listopada 2011 roku w sprawie Szpitalnego Oddziału Ratunkowego.</t>
  </si>
  <si>
    <t>Projekt uzyskał pozytywną rekomendację Komitetu Sterującego ds. koordynacji interwencji EFSI w sektorze zdrowia wyrażoną we właściwej uchwale (Komitet Sterujący wskazał projekt do realizacji uwzględniając terytorialne rozmieszczenie jednostek organizacyjnych szpitala wyspecjalizowanych w zakresie udzielania świadczeń zdrowotnych niezbędnych dla ratownictwa medycznego udzielających świadczeń opieki zdrowotnej w danym zakresie zgodnie z ogólnokrajową mapą potrzeb w zakresie ratownictwa medycznego zapewniając finansowanie inwestycji dotyczących budowy lądowisk przy ww. jednostkach w lokalizacjach, w których występują tzw. białe plamy).</t>
  </si>
  <si>
    <t>Zakres udzielanych świadczeń</t>
  </si>
  <si>
    <t>Lokalizacja lądowiska/lotniska</t>
  </si>
  <si>
    <t>Odległość lądowiska od jednostki organizacyjnej szpitala wyspecjalizowanej w zakresie udzielania świadczeń zdrowotnych niezbędnych dla ratownictwa medycznego (premiowana będzie taka odległość lądowiska od jednostki, że możliwe będzie przyjęcie osoby znajdującej się w stanie nagłego zagrożenia zdrowotnego bez pośrednictwa specjalistycznych środków transportu sanitarnego.</t>
  </si>
  <si>
    <t>Liczba wspartych podmiotów leczniczych udzielających świadczeń ratownictwa medycznego lub jednostek organizacyjnych szpitali wyspecjalizowanych w zakresie udzielania świadczeń niezbędnych dla ratownictwa medycznego</t>
  </si>
  <si>
    <t>pozostałe wydatki</t>
  </si>
  <si>
    <t>Inne</t>
  </si>
  <si>
    <t>Roboty budowlane - Realizacja budowy lądowiska (w tym wydatki kwalifikowalne 1 mln zł)</t>
  </si>
  <si>
    <t>Budowa lądowiska dla śmigłowców sanitarnych</t>
  </si>
  <si>
    <t>Usługi - Zamówienie  sporządzenia projektu budowlanego pełno branżowego wraz z kosztorysem i SIWZ oraz procedura otrzymania pozwolenia na budowę (w tym wydatki kwalifikowalne 0 zł)</t>
  </si>
  <si>
    <t>Wykonanie projektu budowlanego wraz z pozwoleniem na budowę</t>
  </si>
  <si>
    <t>Usługi - Zamówienie sporządzenia programu funkcjonalno – użytkowego będącego podstawa do sporządzenia projektu ((w tym wydatki kwalifikowalne 0 zł)</t>
  </si>
  <si>
    <t>Wykonanie programu funkcjonalno – użytkowego</t>
  </si>
  <si>
    <t>[rok]</t>
  </si>
  <si>
    <t>2019.12</t>
  </si>
  <si>
    <t>Projekt jest zgodny z Wojewódzkim ostatnim zatwierdzonym przez Ministra planem działania systemu Państwowego ratownictwa Medycznego dla województwa wielkopolskiego z dnia 3.08.2015r. SP ZOZ MSW w Poznaniu jest w nim ujęty jako jednostka wyspecjalizowana w zakresie udzielania świadczeń zdrowotnych niezbędnych dla ratownictwa medycznego. 
SP ZOZ MSW w Poznaniu jest jedynym szpitalem resortowym w Wielkopolsce. Medycznie zabezpiecza działalność jednostek służb mundurowych, w tym 31. Bazę Lotnictwa Taktycznego Poznań-Krzesiny oraz Centrum Szkolenia Wojsk Lądowych w Poznaniu.
SP ZOZ MSW w Poznaniu zabezpiecza medycznie pobyty w Wielkopolsce osób sprawujących kierownicze funkcje w państwie.
Ponadto w szpitalu funkcjonuje jedyna w Wielkopolsce Klinika Neurologii i Chorób Naczyniowych Układu Nerwowego lecząca pacjentów z objawami udaru niedokrwiennego mózgu trombolizą dożylną. Klinika Chirurgii Ogólnej, Naczyniowej i Angiologii posiadająca II poziomu referencyjności leczy przypadki pękniętych tętniaków aorty lub jej rozwarstwienia zarówno metodą klasyczną jak i endowaskularną. Nasza Klinika wraz z Kliniką Chirurgii Ogólnej i Naczyniowej Szpitala Przemienienia Pańskiego przy ul. Długiej w Poznaniu są jedynymi ośrodkami w regionie których potencjał umożliwia uratowanie chorych z tym typem schorzenia. Projekt jest zgodny z ogólnokrajową mapą potrzeb zdrowotnych dla ratownictwa medycznego.</t>
  </si>
  <si>
    <t>Inwestycja polega na wybudowaniu lądowiska dla śmigłowców sanitarnych. Projekt będzie realizowany w następujących etapach:
1.Przygotowanie dokumentacji aplikacyjnej: Wniosku i Studium Wykonalności 
2. Realizacja procedury przetargowej
3. Przygotowanie projektu budowlanego i uzyskanie wszelkich pozwoleń administracyjnych
4. Roboty budowlane
5. Promocja projektu.
W ramach prac budowlanych zostaną wykonane następujące prace:
- utwardzenie terenu o pow. 40x40m otoczonego trawiastym polem wzlotów o szerokości 10m. Wokół pola wzlotów wykonanie opaski z kostki brukowej o szerokości 1 m.
- wykonanie oświetlenia lądowiska wraz z okablowaniem, oraz sygnalizacją świetlną na wjeździe,
- wykonanie odwodnienia terenu,
- wykonanie dojazdu do płyty lądowiska, który stanowi droga o szerokości 5 m z kostki brukowej 
- wykonanie pasa jezdno-pieszego po bokach dojazdu, zakończonego obrzeżem chodnikowym
- polegające na wycince drzew rosnących w granicy działki.
Całość prac budowlanych będzie objęta nadzorem inwestorskim.</t>
  </si>
  <si>
    <t>Projekt będzie miał wpływ na płynność finansową SP ZOZ-u. Spełnienie warunków skutecznego leczenia trombolizą udaru niedokrwiennego mózgu pozwoli wielu chorym na całkowity powrót do zdrowia oraz do pracy zawodowej. Dodatkowo leczenie trombolizą pozwala uniknąć ogromnych kosztów długotrwałej rehabilitacji i trwałego kalectwa chorego cierpiącego na poudarowe uszkodzenie centralnego układu nerwowego. Z myślą o zapewnieniu pacjentom kompleksowości leczenia, w IV kwartale 2016 r. Zakład uruchomi nowy oddział - Oddział Rehabilitacji neurologicznej. Leczenie trombolizą połączone z kontynuacją rehabilitacji neurologicznej wpłynie na obniżenie kosztów leczenia pacjentów poudarowych. 
Projekt przewiduje poprawę w zakresie efektywności finansowej podmiotu w wyniku skrócenia czasu dotarcia pacjenta do Zakładu, przez co będzie mniej powikłań oraz szybszy powrót pacjenta do zdrowia, a co za tym idzie mniejsze koszty pobytu pacjenta w Szpitalu.</t>
  </si>
  <si>
    <t>Projekt jest zgodny z Wojewódzkim planem działania systemu Państwowego ratownictwa Medycznego dla województwa wielkopolskiego. SP ZOZ MSW w Poznaniu jest w nim ujęty jako jednostka wyspecjalizowana w zakresie udzielania świadczeń zdrowotnych niezbędnych dla ratownictwa medycznego. 
Projekt wpisuje się w cele Długookresowej Strategii Rozwoju Kraju Polska 2030, a w szczególności w dwa cle długookresowe: Cel 3. Wdrożenie instrumentów podnoszących jakość świadczonych usług zdrowotnych i efektywność systemu opieki zdrowotnej oraz Cel 4. Zwiększenie dostępności do wysokiej jakości usług zdrowotnych w priorytetowych, wynikających z uwarunkowań epidemiologicznych, dziedzinach medycyny (np. kardiologia, onkologia, neurologia, medycyna ratunkowa, ortopedia i traumatologia, psychiatria).
Projekt jest również zgodny ze Strategią Rozwoju Kraju 2020 (SRK)– najważniejszym dokumentem w perspektywie średniookresowej, wskazującej cele strategiczne rozwoju kraju do 2020 r., Strategią „Sprawne Państwo” (SSP) odgrywającą szczególnie istotną rolę dla ochrony zdrowia oraz z „Policy paper na rzecz ochrony zdrowia na lata 2014–2020” (celem operacyjnym C. Poprawa efektywności i organizacji systemu opieki zdrowotnej w kontekście zmieniającej się sytuacji demograficznej i epidemiologicznej oraz wspieranie badań naukowych, rozwoju technologicznego i innowacji w ochronie zdrowia.). Projekt jest zgodny z WPDSPRM oraz Ogólnokrajową mapą potrzeb w zakresie ratownictwa medycznego.</t>
  </si>
  <si>
    <t>Projekt jest zgodny z Wojewódzkim ostatnim zatwierdzonym przez Ministra planem działania systemu Państwowego ratownictwa Medycznego dla województwa wielkopolskiego z dnia 3.08.2015r. SP ZOZ MSW w Poznaniu jest w nim ujęty jako jednostka wyspecjalizowana w zakresie udzielania świadczeń zdrowotnych niezbędnych dla ratownictwa medycznego. 
Bezpośrednim beneficjentem projektu będą pacjenci SP ZOZ MSW w Poznaniu im. prof. Ludwika Bierkowskiego, tj. pacjenci podmiotu leczniczego o szczególnej regulacji. Organem tworzącym i nadzorującym jest minister właściwy do spraw wewnętrznych i administracji. Swoim oddziaływaniem Zakład obejmuje województwo wielkopolskie i województwa ościenne. 
W zakresie leczenia udarów niedokrwiennych mózgu oraz leczenia trombolizą dożylną, Zakład jest jednym z liderów. Ponadto Zakład przygotowuje się do wejścia, do tworzonego przez Ministerstwo Zdrowia, krajowego systemu leczenia udarów mózgu  metodą wewnątrznaczyniową mechanicznej trombektomii.
Od momentu uruchomienia w tutejszym SP ZOZ-ie od roku 2009  procedur leczenia trombolizą i udaru niedokrwiennego, w latach 2010-2015 rocznie leczonych było od 224 do 249 udarów mózgu, a w tym około 25% z wykorzystaniem trombolizy. Warto w tym miejscu podkreślić, że średnia krajowa to zaledwie 4 %. Okres czasu pomiędzy pierwszymi objawami udaru, a możliwością podjęcia leczenia za pomocą trombolizy kończy się po 3 godzinach. Przytoczone tu kryterium czasu wielokrotnie było powodem dyskwalifikacji z leczenia trombolitycznego chorych przywożonych przez zespoły ratownictwa medycznego do naszej jednostki. 
Aspekt upływu czasu od chwili zdarzenia do momentu podjęcia wysokospecjalistycznego leczenia w tutejszym SP-ZOZ-ie ma krytyczne znaczenie dla chorych przyjmowanych do Kliniki Neurologii i Chorób Naczyniowych Układu Nerwowego z objawami udaru niedokrwiennego mózgu i leczonych trombolizą dożylną. Biorąc powyższe pod uwagę posiadanie lądowiska dla śmigłowców LPR oraz transport lotniczy chorego z objawami udaru do wyspecjalizowanej w ich leczeniu Kliniki z okolicznych miejscowości i województw jest nie tylko statystycznym skróceniem czasu transportu, ale realnym wyścigiem o życie i jego jakość u tej grupy pacjentów.
Nie mniej dramatycznym, wręcz decydującym o życiu chorego jest upływ czasu w przypadku pęknięcia tętniaka aorty lub jej rozwarstwienia. SP ZOZ MSW w Poznaniu posiada Klinikę Chirurgii Ogólnej, Naczyniowej i Angiologii II poziomu referencyjności jako jeden z dwóch ośrodków w Wielkopolsce leczenia pacjentów z ostrymi tętniakami aorty.  Zespół chirurgów i radiologów Kliniki wykonuje również zaopatrywanie tętniaków aorty  przy użyciu stentgraftów  fenestrowanych. Tym samym potencjał istniejącej w tutejszym SP ZOZ MSW Kliniki Chirurgii Ogólnej, Naczyniowej i Angiologii umożliwia uratowanie chorych z tym typem schorzenia. Nadto Zakład posiada własny transport sanitarny typu "P" i "S", co jest dodatkowym czynnikiem skracającym ewentualny czas dotarcia chorego do szpitala. Posiada również własne wysokospecjalistyczne aparaty, takie jak: rezonans magnetyczny, tomograf komputerowy, angiograf czy cyfrowe aparaty RTG.</t>
  </si>
  <si>
    <t>Budowa lub remont całodobowych lotnisk lub lądowisk dla śmigłowców przy jednostkach organizacyjnych szpitali wyspecjalizowanych w zakresie udzielania świadczeń zdrowotnych niezbędnych dla ratownictwa medycznego (roboty budowlane, doposażenie). 
Dotyczy jednostek organizacyjnych szpitali wyspecjalizowanych w zakresie udzielania świadczeń zdrowotnych niezbędnych dla ratownictwa medycznego ujętych w WPDSPRM.</t>
  </si>
  <si>
    <t>10-Budowa lub remont całodobowych lotnisk lub lądowisk dla śmigłowców przy jednostkach organizacyjnych szpitali wyspecjalizowanych w zakresie udzielania świadczeń zdrowotnych niezbędnych dla ratownictwa medycznego (roboty budowlane, doposażenie)</t>
  </si>
  <si>
    <t>lista rozwijana</t>
  </si>
  <si>
    <t>Samodzielny Publiczny Zakład Opieki Zdrowotnej Ministerstwa Spraw Wewnętrznych w Poznaniu im. prof. Ludwika Bierkowskiego, ul. Dojazd 34 60-631 Poznań</t>
  </si>
  <si>
    <t>Budowa lądowiska dla śmigłowców sanitarnych przy Samodzielnym Publicznym Zakładzie Opieki Zdrowotnej Ministerstwa Spraw Wewnętrznych w Poznaniu im. prof. Ludwika Bierkowskiego</t>
  </si>
  <si>
    <t>Przygotowanie terenu,rozebranie nawierzchni z kostki
Budowa obiektu (roboty budowlane) wykonanie nawierzchni
Instalacje-elektryczna wykonanie oswietlenia; instalacja odwodnienie z separatorem
Inne-rekultywacja terenu; geodezja powykonawcza
Prace przygotowawcze,projektowe,obsługa inwestorska, pozostałe koszty w tym:program inwestycji,dokumentacja budowlana, dokumentacja do pozwolenia na uzytkowanie
Inne-Rozruch</t>
  </si>
  <si>
    <t>2017.10</t>
  </si>
  <si>
    <t xml:space="preserve"> Projekt jest zgodny z "Wojewódzkim Planem Działania Systemu Państwowego Ratownictwa Medycznego dla województwa Zachodniopomorskiego." Narzędzie 10 Budowa lub remont lotnisk lub lądowisk dla śmigłowców przy jednostkach organizacyjnych szpitali wyspecjalizowanych w zakresie udzielania świadczeń zdrowotnych niezbednych dla ratownictwa medycznego. Projekt jest zgodny z  Ogólnokrajową mapą potrzeb w zakresie ratownictwa medycznego.</t>
  </si>
  <si>
    <t>Budowa lądowiska dla śmigłowców.</t>
  </si>
  <si>
    <t>Projekt zakłada realizację działań w zakresie  zwiększenia  skuteczności  i efektywności projektu  w tym kosztowej,  poprzez wypracowanie własnych środków finansowych w ramach wkładu własnego nie powodującym  zwiększenia zadłużenia.  W chwili obecnej prowadzimy inwestycję,  pn. Budowa bloku operacyjnego, centralnej sterylizacji, Oddziału Anestezjologii i Intensywnej Terapii, łącznika i przebudowa części budynku nr 1", Budowa lądowiska w znacznym stopniu przyczyni się do wykorzystania możliwości funkcyjnych w zakresie mobilności i funkcjonalnego wykorzystania  obiektów w zależności budynek-lądowisko.
W toku realizacji projektu zwiększa się efektywność ekonomiczna szpitala poprzez utrzymanie finansowania z Narodowego Funduszu Zdrowia działalności szpitala gdzie wymagane jest posiadanie w strukturach całodobowego ładowiska śmigłowców.</t>
  </si>
  <si>
    <t>Projekt jest zgodny z :1.Wojewódzkim planem działania kryzysowego; 2.  "Krajowe Ramy Strategiczne. Policy Paper dla Ochrony Zdrowia na lata 2014-2020" opublikowanym w lipcu 2015 w zakresie BUDOWA LĄDOWISKA DLA  ŚMIGŁOWCÓW PRZY JEDNOSTCE WYSPECJALIZOWANEJ W ZAKRESIE UDZIELANIA ŚWIADCZEŃ ZDROWOTNYCH NIEZBĘDNYCH DLA RATOWNICTWA MEDYCZNEGO. 3.Strategia "Sprawne Państwo 2020" 4. Zgodny ze strategią Rozwoju Kraju 2020.</t>
  </si>
  <si>
    <t>107 Szpital Wojskowy z Przychodnią SPZOZ  Jest umiejscowiony  w Wojewódzkim Planie Dzałania Systemu Państwowego Ratownictwa Medycznego dla woj. Zachodniopomorskiego jako jednostka działająca w stanach  nagłego zagrozenia życia. Wg.sprawozdań rocznie średnio udzielanych świadczęeń zdrowotnych w stanach nagłego zagrożenia życia jest  dla obywateli polskich w przedziale wiekowym 0-18 lat 5722; w przedziale wiekowym &gt;18 lat 53291, cudzoziemców jest ok.4653 osoby.(str.54 ww Planu).Oddziały organizacyjne szpitala wyspecjalizowane w zakresie udzielania świadczeń zdrowotnych niezbędnych dla ratownictwa medycznego:Oddział intensywnej terapii;Oddział chirurgii ogólnej;Oddział ortopedii i traumatologii narządów ruchu;oddział neurologiczny;oddział chorób wewnętrznych;oddział psychiatryczny;oddział pediatryczny. numer księgi rejestrowej 000000018563.Szpital posiada  zakontraktowane przez ZOW NFZ świadczenia medyczne niezbędne dla ratownictwa medycznego.Celowość  w trybie pozakonkursowym wynika z faktu umieszczenia naszego szpitala  w planie zabezpieczenia  wojewódzkiego systemu ratownictwa medycznego dla województwa zachodniopomorskiego. Inwestycja zidentyfikowana jako kluczowa w kontekście sprawnego działania systemu państwowego ratownictwa medycznego. Art. 38 pkt.2,3. Na mocy porozumienia podpisanego w dniu 25 października 2007 r pomiędzy Ministrem Obrony Narodowej a Powiatem Wałeckim, nastąpiło połączenie SP ZOZ- Szpital Powiatowy w Wałczu z 107 Szpitalem Wojskowym z Przychodnią SP ZOZ w Wałczu. W wyniku podpisanego porozumienia zabezpieczeniem Powiatu Wałeckiego w zakresie lecznictwa zamkniętego i otwartego jest jednostka-107 Szpital Wojskowy z Przychodnia w Wałczu. 107 Szpital Wojskowy z Przychodnią SPZOZ   w zakresie swojego działania obejmuję opieką medyczną i stacjonarną  całą południową część woj. Zachodniopomorskiego o populacji ok. 150 tys. osób. Ponadto usytuowanie szpitala na skrzyżowaniu dróg krajowych nr.10 i 22  powoduję wzrost potrzeb zabezpieczenia medycznego na wskutek zdarzeń drogowych. Szpital którego organem założycielskim jest Minister Obrony Narodowej  wykonuje również zadania w zakresie ochrony zdrowia  kadry i pracowników wojska  oraz zabezpieczeniem medycznym  poligonu Drawskiego, który jest jednym z największych poligonów ćwiczebnych w strukturach NATO.</t>
  </si>
  <si>
    <t>Działanie 9.1 Infrastruktura ratownictwa medycznego</t>
  </si>
  <si>
    <t>OGÓLNOPOLSKI</t>
  </si>
  <si>
    <t>32 17</t>
  </si>
  <si>
    <t>wałecki</t>
  </si>
  <si>
    <t>107 SZPITAL WOJSKOWY Z PRZYCHODNIĄ SAMODZIELNY PUBLICZNY ZAKŁAD OPIEKI ZDROWOTNEJ 78-600 Wałcz ul.Kołobrzeska 44</t>
  </si>
  <si>
    <t>BUDOWA LĄDOWISKA DLA  ŚMIGŁOWCÓW PRZY JEDNOSTCE WYSPECJALIZOWANEJ W ZAKRESIE UDZIELANIA ŚWIADCZEŃ ZDROWOTNYCH NIEZBĘDNYCH DLA RATOWNICTWA MEDYCZNEGO w Wałczu</t>
  </si>
  <si>
    <t>Budowa lądowiska LPR wraz z przebudową drogi dojazdowej (w tym wartość kosztów kwalifikowalnych 1 000 000,00 zł)</t>
  </si>
  <si>
    <t>Roboty budowlane</t>
  </si>
  <si>
    <t>2017.01</t>
  </si>
  <si>
    <t>Placówka w sposób oczywisty wpisuje się w potrzeby powiatu jak i województwa, bowiem odległość do kolejnego lotniska oraz SOR wynosi co najmniej 30 km (Zambrów - Łomża 30km; Zambrów - Bielsk Podlaski 80km). Oznacza to, że zakres planowanych do wykonywania świadczeń medycznych nie będzie niepotrzebnie dublowany, lecz będzie się uzupełniał i współgrał. Ponadto, zgodnie z rekomendacją  Wojewody Podlaskiego Szpital Powiatowy w Zambrowie został wpisany do Wojewódzkiego Planu Działania Systemu Państwowe Ratownictwo Medyczne dla województwa podlaskiego, co świadczy, że jest zgodny z Mapą potrzeb zdrowotnych w zakresie lecznictwa szpitalnego dla województwa podlaskiego, jak też Ogólnokrajową mapą potrzeb w zakresie ratownictwa medycznego. Projekt jest zgodny z WPDSPRM.</t>
  </si>
  <si>
    <t>Planowany do realizacji Projekt  "Budowa lądowiska dla helikopterów celem zabezpieczenia działalnosci krajowego systemu ratownictwa lotniczego w Szpitalu Powiatowym w Zambrowie" jest rozwiązaniem pozwalającym na realizację celu, jakim jest zapewnienie obywatelom powiatu zambrowskiego oraz wszystkim obywatelom znajdującym sie na jego terenie, dostępu do profesjonalnej i natychmiastowej pomocy medycznej. Realizacja projektu polegać będzie na  budowie lądowiska LPR wraz z drogą dojazdową. Realizacja Projektu w przedmiotowym zakresie pozwoli na:
- zapewnienie bezpiecznego transportu lotniczego pacjentów ze stanami zagrożenia życia wymagających natychmiastowej pomocy medycznej;
- zapewnienie bezpieczeństwa zdrowotnego ludności Powiatu Zambrowskiego oraz gmin ościennych w dostępie do szybkiej, kwalifikowanej pomocy medycznej w sytuacji nagłego zagrożenia życia lub zdrowia;
- zwiększenie bezpieczeństwa pacjentów transportowanych z miejsca wypadku;
- zwiększenie bezpieczeństwa pracy zespołów ratowniczych;
- możliwość transportu organów pobranych od zmarłych pacjentów.
W rezultacie Projekt umożliwi bezpieczny transport lotniczy w stanach zagrożenia życia, bądź konieczności zapewnienia hospitalizacji przy pomocy Lotniczego Pogotowia Ratunkowego.</t>
  </si>
  <si>
    <t>Trwałe zabezpieczenie poprawnego i bezpiecznego transportu lotniczego pacjentów ze stanami zagrożenia życia wymagających zabezpieczenia i hospitalizacji w Szpitalu Powiatowym w Zambrowie.</t>
  </si>
  <si>
    <t>Zgodnie z założeniami projektu wybudowanie lądowiska spowoduje wzrost efektywności świadczonych usług zdrowotnych nie tylko pod względem jakości usług medycznych, ale również efektywności finansowej. Działania te zostaną osiagnięte dzięki dostępowi do szybkiego transportu medycznego w stanach konieczności ratowania i/lub podtrzymania życia. Wszystkie przewidziane roboty zostały oszacowane z zachowaniem zasad efektywności ekonomicznej i zakładają budowę lądowiska o oczekiwanych parametrach w najniższej cenie. Dzięki uruchomieniu lądowiska dla helikopterów i umożliwienia szybkiego transportu chorych opieka nad pacjentem będzie miała charakter bardziej kompleksowy i efektywny. Ponadto odbiór pacjenta wykonany przez LPR bez użycia transportu szpitalnego spowoduje obniżenie kosztów użytkowania karetek.Projekt ma wpływ neutralny na przychodowość Szpitala.</t>
  </si>
  <si>
    <t>Szpital Powiatowy w Zambrowie Sp. z o.o. znajduje się w Wojewódzkim Planie Działania Systemu PRM i został zarekomendowany przez Wojewodę Podlaskiego do budowy lądowiska jako istotny z punktu widzenia Wojewódzkiego planu działania systemu PRM. Budowa lądowiska dla  Szpitala Powiatowego w Zambrowie z uwagi na położenie Zambrowa na mapie drogowej Polski będzie przedsięwzięciem umożliwiającym zapewnienie szybkiej opieki medycznej również ofiarom wypadku.W celu zabezpieczenia działalnosci krajowego systemu ratownictwa medycznego Beneficjent wystąpił do Wojewody z prośbą o wpisanie placówki do Wojewódzkiego a nastepnie Krajowego Planu Zarządzania Kryzysowego, jako przewidzianej do utworzenia SOR-u.Ponadto cele projektu zgodne są z celem Policy paper dla ochrony zdrowia na lata 2014-2020 - cel A. Rozwój profilaktyki zdrowotnej, diagnostyki i medycyny naprawczej ukierunkowany na główne problemy epidemiologiczne w Polsce oraz z Narzędziem 10 -budowa lub remont całodobowych lotnisk lub lądowisk dla śmigłowców przy jednostkach organizacyjnych szpitali wyspecjalizowanych w zakresie udzielania świadczeń zdrowotnych niezbędnych dla ratownictwa medycznego (roboty budowlane, doposażenie) .</t>
  </si>
  <si>
    <t>Szpital Powiatowy w Zambrowie Sp. z o.o. został zarekomendowany przez Wojewodę Podlaskiego jako istotny z punktu widzenia Wojewódzkiego Planu Działania Systemu Państwowe Ratownictwo Medyczne, w którym widnieje jako planowane miejsce do startów i lądowań helikopterów medycznych. Szpital nie posiada SOR. Niemniej ubiega się o jego powstanie. Zambrów leży na trasach trzech dróg krajowych: DK8, DK63 oraz DK66. Przez Zambrów przebiega także droga wojewódzka nr 679. W Polsce w 2013 r. na autostradach, których długość wynosi 1 069,5 km doszło do 289  wypadków, w wyniku których 40 osób poniosło śmierć, a 414 zostało rannych. Najwięcej wypadków zanotowano na drodze DK7, a następnie drogach: DK8 i DK1. W 2013 roku zambrowscy policjanci odnotowali 374 zdarzenia drogowe. Z tego 22 to wypadki, w których zginęło aż 10 osób, a 36 zostało rannych. Pozostałe zdarzenia zgłoszone w ciągu całego 2013 roku policji (352) to kolizje drogowe. Jak co roku najwięcej wypadków miało miejsce na drodze krajowej nr 8. W 2013 roku było ich 8. Śmierć w tych wypadkach poniosło 5 osób, a 19 zostało rannych. Placówka w sposób oczywisty wpisuje się w potrzeby powiatu jak i całego województwa, bowiem odległość do kolejnego lądowiska oraz Szpitalnego Oddziału Ratunkowego wynosi co najmniej 30 km (Zambrów - Łomża 30km; Zambrów - Bielsk Podlaski 80km).
Budowa lądowiska dla  Szpitala Powiatowego w Zambrowie z uwagi na położenie Zambrowa na mapie drogowej Polski będzie przedsięwzięciem umożliwiającym zapewnienie szybkiej opieki medycznej również ofiarom wypadku. Szpital ma możliwości techniczne (nowoczesny blok operacyjny, OiT, TK, MR, USG) oraz wykwalifikowaną kadrę medyczną w zakresie chirurgii, ortopedii, chorób dzieci, ginekologiczną i anestezjologiczną). W związku z tym jest w stanie udzielić niezbędnych usług w wielu stanach chorobowych oraz przeprowadzić szybką diagnostykę, niezbędną w celu podjęcia decyzji o kierunkach przyszłego leczenia i wytypowania szpitala właściwego do przekazania chorego. Szpital współdziała z placówkami dokonującymi transplantacji organów ( są dokonywane pobrania organów).
W celu zabezpieczenia działalności krajowego systemu ratownictwa medycznego Beneficjent wystąpił do Wojewody z prośbą o wpisanie placówki, w której przewidziany jest do otwarcia SOR, do Wojewódzkiego a następnie Krajowego Planu Zarządzania Kryzysowego.</t>
  </si>
  <si>
    <t xml:space="preserve">5. Budowa lub remont całodobowych lotnisk lub lądowisk dla śmigłowców przy jednostkach organizacyjnych szpitali wyspecjalizowanych w zakresie udzielania świadczeń zdrowotnych niezbędnych dla ratownictwa medycznego (roboty budowlane, doposażenie). Dotyczy jednostek organizacyjnych szpitali wyspecjalizowanych w zakresie udzielania świadczeń zdrowotnych niezbędnych dla ratownictwa medycznego ujętych w WPDSPRM. </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</si>
  <si>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</si>
  <si>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CT9 Promowanie włączenia społecznego, walka z ubóstwem i wszelką dyskryminacją</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</si>
  <si>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</si>
  <si>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20 14</t>
  </si>
  <si>
    <t>zambrowski</t>
  </si>
  <si>
    <t>Szpital Powiatowy w Zambrowie Sp. z o.o., ul. Jana Pawła II 3, 18-300 Zambrów</t>
  </si>
  <si>
    <t>Budowa lądowiska dla helikopterów celem zabezpieczenia działalnosci krajowego systemu ratownictwa lotniczego w Szpitalu Powiatowym w Zambrowie</t>
  </si>
  <si>
    <t>nie dotyczy</t>
  </si>
  <si>
    <t>Zakup aparatury i wyposażenia</t>
  </si>
  <si>
    <t>Prace budowlane w celu budowy lądowiska przyszpitalnego, obejmujące m.in. prace ziemne, drogowe, prace elektryczne, kanalizację deszczową, zagospodarowanie terenu
(w tym wydatki kwalifikowalne: 945 000,00)</t>
  </si>
  <si>
    <t>Opracowanie dokumentacji projektowej</t>
  </si>
  <si>
    <t>Prace przygotowawcze</t>
  </si>
  <si>
    <t>2017.04</t>
  </si>
  <si>
    <t>Projekt zakłada budowę lądowiska przyszpitalnego na terenie Szpitala Miejskiego Sp. z o.o. w Miastku. Lądowisko spełniać będzie wszelkie uwarunkowania prawne dotyczące funkcjonowania tego typu obiektów.
Lądowisko składać się będzie z:
- Strefy końcowego podejścia i startu
- Strefy przyziemienia i wzlotu
- Drogi technicznej
Zakres projektu obejmuje:
- przeprowadzenie robót budowlanych, odwodnieniowych, zagospodarowanie terenu, ogrodzenie
- przeprowadzenie prac elektrycznych – montaż oświetlenia, świateł podejścia, krawędziowych etc.
- pełnienie nadzoru inwestorskiego/autorskiego
W wyniku realizacji przedmiotowej inwestycji Szpital Miejski w Miastku podniesie potencjał swojej infrastruktury do poziomu umożlwiającego dalszy harmonijny rozwój jednostki i zapewnienie optymalnego poziomu ochrony zdrowia dla pacjentów.</t>
  </si>
  <si>
    <t>Celem ogólnym (nadrzędnym) projektu jest zapewnienie dostępu do infrastruktury ochrony zdrowia i poprawa efektywności jej funkcjonowania na obszarze oddziaływania. Cel ten stanowi postulat długoterminowy i jest spójny z celem określonym dla Osi Priorytetowej IX Wzmocnienie strategicznej infrastruktury ochrony zdrowia Programu Operacyjnego Infrastruktura i Środowisko na lata 2014 – 2020. Natomiast cel szczegółowy dla niniejszego projektu zdefiniowano : poprawa funkcjonowania systemu ratownictwa medycznego w Szpitalu Miejskim w Miastku Sp. z o.o. Cel ten wynika ze zidentyfikowanego problemu dotyczącego niewystarczającej efektywności i ograniczonego dostępu do opieki w ramach Szpitala Miejskiego w Miastku.</t>
  </si>
  <si>
    <t>W projekcie założona została efektywność kosztowa projektu. Oczekiwane efekty (poprawa jakości usług zdrowotnych) osiągnięte zostaną przy możliwie najniższej wartości nakładów inwestycyjnych.
Projekt przyczyni się do osiągnięcia efektywności finansowej przez Beneficjenta - pozwoli na zwiększenie wartości kontraków zawartych z Narodowym Funduszem Zdrowia.</t>
  </si>
  <si>
    <t>Szpital Miejski w Miastku Sp. z o.o. został włączony do propozycji mapy podmiotów leczniczych w kraju, konsumujących następujące założenia:
1) podmiot leczniczy posiada przynajmniej oddziały chirurgiczny oraz intensywnej terapii,
2) propozycje lokalizacji generują równomierne rozmieszczenie lądowisk przyszpitalnych i tym samym zachowanie zbliżonych czasów dotarcia z każdego miejsca województwa do najbliższego podmiotu posiadającego lądowisko w ramach działania w operacjach HEMS oraz zwiększają liczbę podmiótw posiadających lądowisko umożliwiające transport pacjenta w stanie bezpośredniego zagrożenia zdrowia lub życia do szpitala wysokoscpecjalistycznego, w sytuacjach kiedy wyczerpały się możliwości danego podamiotu.
Mapa ta jest weryfikowana pod kątem zasadności z właściwym wojewodą (pismo znak LPR.DROP.52.42-2.2016 z dnia 24 marca 2016).
Z uwagi na swoją lokalizację lądowisko przy Szpitalu Miejskim w Miastku pełnić będzie ponadregionalną funkcję (dla obszaru zachodnich powiatów województwa pomorskiego oraz południowo-wschodnich województwa zachodniopomorskiego).
Planowane zamierzenie wpisywać się będzie w główne założenia Policy paper dla ochrony zdrowia. Dokument ten określił wizję systemu ochrony zdrowia w Polsce w 2020 r.: Zorientowany na dłuższe życie w zdrowiu, potrzeby obecnego i przyszłego pacjenta oraz dostosowany do trendów demograficznych i epidemiologicznych system ochrony zdrowia oparty na właściwych ilościowo i jakościowo: zasobach, procesach i wartościach efektywnie zarządzanych i prawidłowo alokowanych. Realizacji wizji służą 4 cele operacyjne. Przedmiotowy projekt wpisuje się w cel operacyjny A - Rozwój profilaktyki zdrowotnej, diagnostyki i medycyny naprawczej ukierunkowany na główne problemy epidemiologiczne w Polsce. Cel ten realizowany jest przez 15 narzędzi, w tym Narzędzie 10 - Budowa lub remont całodobowych lotnisk lub lądowisk dla śmigłowców przy jednostkach organizacyjnych szpitali wyspecjalizowanych w zakresie udzielania świadczeń zdrowotnych niezbędnych dla ratownictwa medycznego (roboty budowlane, doposażenie). Planowane działanie, polegające na budowie lądowiska przyszpitalnego, wpłynie na lepszą ochronę życia i zdrowia pacjentów z obszaru oddziaływania projektu, przyczyni się tym samym do osiągnięcia celu głównego Policy Paper jakim jest zwiększenie długości życia w zdrowiu jako czynnika wpływającego na jakość życia i wzrost gospodarczy w Polsce.
Zgodnie z zapisami Wojewódzkiego Planu Działań Systemu Państwowe Ratownictwo Medyczne (aktualizacja nr 9 z dnia 26.10.2015 roku) na terenie województwa pomorskiego funkcjonuje 12 Szpitalnych Oddziałów Ratunkowych. W województwie funkcjonuje 1 baza Lotniczego Pogotowia Ratunkowego (w Gdańsku). W system ratownictwa medycznego wchodzą także 32 zespoły ratownictwa medycznego S oraz 50,81 zespołów ratownictwa medycznego P. W Szpitalu w Miastu funkcjonuje 1 zespół specjalistyczny oraz 1 zespół podstawowy. Zgodnie z zapisami Planu odległość Szpitala w Miastku do najbliżsych SOR: 60 km (Słupsk) oraz 70 km (Chojnice). W takiej odległości nie funkcjonuje także całodobowe lądowisko przyszpitalne spełniające wszelkie uwarunkowania prawne. Położenie geograficzne Szpitala w Miastku powoduje, że Placówka zabezpiecza świadczenia zdrowotne dla obszaru zachodniej części województwa pomorskiego oraz południowo-wschodniej. Dlatego też wskazana jest realizacja planowanej inwestycji.</t>
  </si>
  <si>
    <t>Projekt ma strategiczne znaczenie dla regionu. W najbliższym otoczeniu nie funkcjonują Szpitalne Oddziały Ratunkowe dysponujące całodobowym lądowiskiem. Najbliższe SOR znajdują się w Szczecinku (ok. 50 km), Słupsku (ok. 60 km) oraz Chojnicach (ok. 70 km). Dostęp do specjalistycznej opieki zdrowotnej w przypadku bezpośredniego i nagłego jest więc ograniczony. Położenie geograficzne Szpitala w Miastku powoduje, że Placówka zabezpiecza świadczenia zdrowotne dla obszaru zachodniej części województwa pomorskiego oraz południowo-wschodniej części województwa zachodnio-pomorskiego. Z jego usług korzysta 60 tys. pacjentów rocznie (54 tys. leczone ambulatoryjnie oraz 6 tys. hospitalizowanych). W 2015 roku na Izbie Przyjęć przyjęto 4 tys. pacjentów. Zespołami Ratownictwa Medycznego dowieziono w tym okresie 1,3 tys. pacjentów. Szpital dysponuje obecnie miejscem do lądowania zlokalizowanym na boisku szkolnym w odległości ok. 0,5 km. Miejsce to nie spełnia minimalnych wymagań zgodnie z Rozporządzeniem Ministra Zdrowia (usytuowanie obecnego lądowiska, jego kształt oraz nawierzchnia). Nie może więc funkcjonować 24 godziny na dobę. Negatywnie wpływa to na bezpieczeństwo pacjentów oraz jakość udzielanych świadczeń zdrowotnych. Miejsce do lądowania jest sporadycznie wykorzystywane (odbywa się ok. 20 lądowań rocznie).
Z uwagi na ponadregionalne oddziaływania projektu istnieje konieczność podjęcia działań inwestycyjnych.</t>
  </si>
  <si>
    <t>9.1. Infrastruktura ratownictwa medycznego</t>
  </si>
  <si>
    <t>bytowski</t>
  </si>
  <si>
    <t>Szpital Miejski w Miastku Sp. z o.o.
ul. Wybickiego 30
77-200 Miastko</t>
  </si>
  <si>
    <t>Budowa lądowiska przy Szpitalu Miejskim w Miastku Sp. z o.o. w celu poprawy bezpieczeństwa zdrowotnego na obszarze powiatu bytowskiego oraz powiatów ościennych</t>
  </si>
  <si>
    <t xml:space="preserve">Budowa lądowiska </t>
  </si>
  <si>
    <t xml:space="preserve">Budowa lądowiska dla śmigłowców ratunkowych w Zespole Opieki Zdrowotnej w Szczytnie </t>
  </si>
  <si>
    <t>2017.09</t>
  </si>
  <si>
    <t>Projekt jest zgodny z WPDSPRM.</t>
  </si>
  <si>
    <t>Budowa lądowiska dla śmigłowców w Szpitalu Powiatowym w Szczytnie</t>
  </si>
  <si>
    <t xml:space="preserve">Porawa jakości świadczonych usług na terenie wojewodzwa szczyńskiego. Budowa lądowiska przyczyni się to do zachwonia tzn ,,złotej godziny''. Co za tym idzie zmniejszy umieralność i niepełnosprawność pacjentów </t>
  </si>
  <si>
    <t>Realizacja tego projektu przy udziale srodków unijnych umozliwi realizację przedsięwzięcia które jest zgodne z aktami prawnymi i bedze miało pozytywny wpływ na funkcjonowanie placówki, Lądowisko umożliwi wystąpienie o środki na SOR a tym samym zwiększenie kontraktu z NFZ.</t>
  </si>
  <si>
    <t>Strategia regionalna zakłada wobec tych obszarów wzrost dostępu do usług publicznych. Jednostka Wojskowa w Lipowcu. Jednostka Specjalna w Starych Kiejkutach. Miedzynarodowe Cywilne lotnisko w Szymanach. Projekt jest zgodny z WPDSPRM.</t>
  </si>
  <si>
    <t xml:space="preserve">Potrzebą realizcji tego projektu jest duża ilość turystów przebywających w okresie letnim jak zimowym w powiecie szczycieńskim  oraz szkoła policyjna  w Szczytnie w, której docelowo przebywa 1600 osob. Zgodnie ze strategią ziemi szczycieńskiej jest  słaby dostęp do opieki zdrowotnej, szczególnie w gminie Szczytno stąd istnieje duża potrzezba zabezpieczenia szpitala w lądowisko dla śmigłowców. Rozwój i umocnienie ratownictwa medycznego jest jednym z najważniejszych dążeń Rzeczypospolitej Polskiej w celu zwiększenia bezpieczeństwa zdrowotnego ludności. Budowa  lądowiska  przyczyni się do tego, iż będzie możliwe szybkie i bezpieczne przetransportowanie pacjentów, którzy znajdą się w stanie zagrożenia życia. Poprzez to możemy obniżyć poziom śmiertelności oraz niepełnosprawność pacjentów, która jest powodowana wypadkami drogowymi, katastrofami naturalnymi, pożarami i innymi  czynnikami. Wystąpienie o realizację tego przedsięwzięcia jest podyktowane przede wszystkim oczekiwaniami społecznymi , które są nieustannie zgłaszane przez mieszkańców. To właśnie oni przez cały czas zgłaszają uwagi dotyczące jakości  usług medycznych w sytuacji zagrożenia życia. Wychodząc naprzeciw potrzebom, jak również w trosce o dobro pacjenta jak też turystów odwiedzających nasze rejony (korzystający z atrakcji) niezbędna, a wręcz konieczna jest realizacja projektu .Realizacja zakładanej inwestycji , jest niezwykle istotna z punktu widzenia właściwego zabezpieczenia mieszkańców nie tylko powiatu szczycieńskiego  ale również całego województwa warmińsko-mazurskiego , jak również i  całej Polski. Placówka ujeta jest w wojewódzkim planie Działnia Systemu Państwowego Ratownictwa Medycznego. </t>
  </si>
  <si>
    <t xml:space="preserve">9.1 Infrastruktura ratownictwa medycznego, Infrastruktura i Środowisko </t>
  </si>
  <si>
    <t xml:space="preserve">  IX „Wzmocnienie strategicznej infrastruktury ochrony zdrowia” Programu Operacyjnego „Infrastruktura i Środowisko”</t>
  </si>
  <si>
    <t>28 17</t>
  </si>
  <si>
    <t xml:space="preserve">SZCZYCIEŃSKI </t>
  </si>
  <si>
    <t>ZESPÓŁ OPIEKI ZDROWOTNEJ W SZCZYTNIE ul.Marii Skłodowskiej Curie 12 12-100 Szczytno</t>
  </si>
  <si>
    <t>Zwiększenie bezpieczeństwa zdrowotnego mieszkańców poprzez budowę ladowiska dla śmigłowów ratunkowych w Zespole Opieki Zdrowotnej w Szczytnie</t>
  </si>
  <si>
    <t>Realizacja inwestycji obejmującej 
- wykonanie płyty przyziemienia TLOF
- strefa FATO
- opaska chodnikowa strefy FATO
- chodnik komunikacyjny od płyty lądowiska do Izby Przyjęć
- drogi komunikacyjne oraz plac manewrowy
- doprowadzenie przewodu zasilającego szafę RON
- wykonanie  oświetlenia nawigacyjnego oraz pozostałych urządzeń lądowiska
- rozbiórka istniejących budowli
- nadzór inwestorski</t>
  </si>
  <si>
    <t xml:space="preserve">Budowa lądowiska dla śmigłowców                                                                                                                                                                                                                                                                           
</t>
  </si>
  <si>
    <t>Przygotowanie dokumentacji projektowej, studium wykonalnosci</t>
  </si>
  <si>
    <t>prace przygotowawcze</t>
  </si>
  <si>
    <t>2016.11</t>
  </si>
  <si>
    <t>Podmiot leczniczy jest ujęty w Wojewódzkim Planie Działania Systemu Państwowe Ratownictwo Medyczne dla województwa podlaskiego. Projekt jest zgodny z Ogólnokrajową mapą potrzeb w zakresie ratownictwa medycznego.</t>
  </si>
  <si>
    <t>Projekt zakłada zakup dokumentacji projektowej oraz usług budowlanych związanych z budową lądowiska oraz zakupu usługi odtworzenia nasadzeń drzewostanu usuniętego na potrzeby budowy zgodnie z obowiązującym prawem. Projekt zakłada również koszty nadzoru inwestorskiego, zarządzania projektem oraz promocji. Projektowane lądowisko dla śmigłowców ratownictwa medycznego zapewni bezpieczne lądowanie i start śmigłowców przewożących chorych na hospitalizację w warunkach VFR jak i IFR (wyposażenie lądowiska w światła nawigacyjne, HAPI, lampę identyfikacyjną, oświetlenie przeszkodowe). Rozładunek i załadunek śmigłowca odbywać się będzie na płaszczyźnie przyziemienia, a transport chorego do SOR przy użyciu karetki lub noszy – odległość od lądowiska około 100 m.Lądowisko wykorzystywane będzie przez śmigłowce Lotniczego Pogotowia Ratunkowego oraz ewentualnie przez śmigłowce ratownictwa medycznego innych firm/organizacji, posiadających uprawnienia do transportu chorych, o parametrach nie przekraczających parametrów śmigłowca obliczeniowego (EC-135).</t>
  </si>
  <si>
    <t>Celem ogólnym projektu jest : Zapewnienie dostępu ludności do infrastruktury ochrony zdrowia oraz poprawa efektywności systemu opieki zdrowotnej. Realizowany on będzie poprzez cel szczegółowy:Zwiększenie efektywności systemu ratownictwa medycznego zabezpieczenie przez centrum urazowe pomocy dla populacji minimum jednego miliona osób zamieszkujących obszar pozwalający na dotarcie z miejsca zdarzenia w czasie do 1,5 godziny.</t>
  </si>
  <si>
    <t xml:space="preserve">Realizacja Projektu pozwoli na zmniejszenie kosztów transportu pacjenta systemu ratownictwa medycznego. Budowa lądowiska pozwoli również  na wznowienie działań w celu uzyskania kontraktu na SOR - do dnia 07.01.2012 roku w SP ZOZ działał  SOR , poczym  został przekształcony w Izbę Przyjęć  z powodu braku  lądowiska i zadaszenia dla karetek. Po wybudowaniu lądowiska wznowimy działania w celu  uzyskania kontraktu na SOR a co za tym idzie  3 x wyższe finansowanie SOR niż obecną Izbę Przyjęć  co wygeneruje dodatkowe przychody  ok. 5000zł /dzień  tj. ok 150 000 zł /m-c  i 1,8 mln rocznie.
Podmiot nie posiada planu restrukturyzacji, a jedynie program dostosowawczy, który przewiduje działania związane z uruchomieniem SOR, co jest uzależnione od realizacji przedmiotowego projektu.
</t>
  </si>
  <si>
    <t>Projekt jest zgodny z:
 * dokumentem  Krajowe ramy strategiczne. Policy paper dla ochrony zdrowia na lata 2014-2020-stanowi realizację zobowiązania w zakresie tzw. warunkowości ex ante, pkt. 6.3.2.6. Wzmocnienie Systemu Państwowego Ratownictwa Medycznego:
* Strategią Rozwoju Województwa Podlaskiego do roku 2020  celu operacyjnego13 3.3. Poprawa stanu zdrowia społeczeństwo oraz bezpieczeństwa publicznego określono jako jeden z kierunków interwencji: Wzrost efektywności działania podmiotów i służb bezpieczeństwa publicznego i ratownictwa.</t>
  </si>
  <si>
    <t>SPZOZ w Augustowie obsługiwane jest w zakresie transportu lotniczego przez Lotnicze Pogotowie Ratunkowe w Suwałkach. Obecnie na mocy umów Starostwa powiatowego Augustowie z LPR funkcjonuje prowizoryczne lądowisko śmigłowców Lotniczego Pogotowia Ratunkowego w lokalizacji Augustów Stadion w odległości 2 km od SOR na płycie stadionu miejskiego. Dowóz pacjenta do SOR w szpitalu odbywa się karetką.Ze względu na odległość od szpitala, czas konieczny do ratowania życia i stan dróg dojazdowych, a także brak wpływu szpitala na stan lądowiska niezbędnym stała się inwestycja w lądowisko na terenie szpitala z bezpośrednim dostępem do Szpitalnego Oddziału Ratunkowego.
Najpoważniejszym problemem związanym z takim stanem rzeczy jest czas transportu pacjenta z lądowiska do szpitala. W tej chwili jednego pacjenta obsługują dwa zespoły ratownicze – lotniczy i karetka, transportująca pacjenta z lądowiska do oddziału. Transport taki – z przeniesieniem pacjenta do i z karetki trwa ok. 15 min, co stanowi ¼ czasu określanego jako złoty standard w reakcji na sytuacje zagrażające życie i podjęcie skutecznego postępowania medycznego. Problem jest tym bardziej dotkliwy, iż szpital augustowski jest jednostką zaopatrującą zawału mięśnia sercowego w okręgu suwalskim – obsługuje również pacjentów z Suwałk, w Wojewódzkim Szpitalu Specjalistycznym w Suwałkach nie są świadczone procedury z zakresu kardiologii inwazyjnej i kardiochirurgii. Podobna sytuacja ma miejsce w Szpitali Ogólnym w Grajewie.Zaplanowane w projekcie działania oprócz bezpośrednich korzyści dla beneficjentów projektu – pacjentów będą miały wpływ na niwelowanie niepokojących skutków zjawisk epidemiologicznych i społecznych w otoczeniu.Projekt dotyczy budowy lądowiska helikopterów pogotowia ratunkowego przy Samodzielnym Publicznym Zakładzie Opieki Zdrowotnej w Augustowie, ul. Szpitalna 12 Augustów, gmina miasto Augustów, powiat augustowski, województwo podlaskie.</t>
  </si>
  <si>
    <t>Augustów</t>
  </si>
  <si>
    <t xml:space="preserve">Samodzielny Publiczny Zakład Opieki Zdrowotnej w Augustowie 16-300 Augustów ul. Szpitalna 12 </t>
  </si>
  <si>
    <t xml:space="preserve">Budowa lądowiska dla śmigłowców przy SP ZOZ w Augustowie </t>
  </si>
  <si>
    <t>Tablica informacyjna, tablica pamiątkowa, prowadzenie strony internetowej i pozostałe działania (m.in. konferencje, spotkania informacyjne, przekazywanie informacji do środków masowego przekazu). Wydatki kwalifikowalne - 0,00 zł.</t>
  </si>
  <si>
    <t>Promocja Projektu</t>
  </si>
  <si>
    <t xml:space="preserve">Koordynator Projektu, Pracownik ds. obsługi księgowej, Pracownik ds. przetargów, promocji i monitoringu. Wydatki kwalifikowalne - 0,00 zł.
</t>
  </si>
  <si>
    <t>Zarządzanie Projektem</t>
  </si>
  <si>
    <t>Rejestracja lądowiska w ULC. Wydatki kwalifikowalne - 0,00 zł.</t>
  </si>
  <si>
    <t>Rejestracja lądowiska w ULC</t>
  </si>
  <si>
    <t>Postępowanie przetargowe na wybór inspektora nadzoru inwestorskiego, zawarcie umowy na pełnienie nadzoru inwestorskiego, pełnienie nadzoru inwestorskiego. Wydatki kwalifikowalne - 0,00 zł.</t>
  </si>
  <si>
    <t>Pełnienie nadzoru inwestorskiego</t>
  </si>
  <si>
    <t xml:space="preserve">1. Postępowanie przetargowe na wybór wykonawcy budowy lądowiska, zawarcie umowy z wykonawcą budowy lądowiska. 2. Roboty budowlane - budowa ladowiska, w tym: a) Pole wzlotów (strefa podejścia końcowego i startu), b) Płaszczyzna przyziemienia i wzlotu, c) Droga dojazdowa, d) Odwodnienie i drenaż lądowiska, e) Budowa oświetlenia nawigacyjnego lądowiska, f) Usytuowanie elementów wyposażenia lądowiska (m.in. oświetlenie przeszkodowe, wskaźnik wiatru, latarnię lotniskową usytuowaną na najwyższym budynku szpitala, system sterowania radiowego, umożliwiający zdalne załączanie urządzeń nawigacyjnych lądowiska, używając standardowego wyposażenia radiowego helikoptera, panel sterowania zdalnego, umożliwiający zdalne załączanie urządzeń nawigacyjnych lądowiska z pomieszczenia Centralnej Izby Przyjęć oraz kontrolę stanu urządzeń, zasilacz umożliwiający pięciostopniową regulację intensywności świecenia, ogrodzenie, zabezpieczenie przeciwpożarowe, tablice informacyjne, z treścią wskazującą, że jest to miejsce lądowania i startu śmigłowca ratunkowego), g) Podłączenie urządzeń do istniejącej sieci energetycznej. Wydatki kwalifikowalne - 1 000 000,00 zł.
</t>
  </si>
  <si>
    <t xml:space="preserve">Budowa lądowiska naziemnego dla śmigłowców ratunkowych (wraz z wycinką drzew)
</t>
  </si>
  <si>
    <t>Postępowanie przetargowe na wyłonienie wykonawcy dokumentacji projektowej, zawarcie umowy z wykonawcą dokumentacji projektowej, sporządzenie dokumentacji projektowej, pozwolenie na budowę. Wydatki kwalifikowalne - 0,00 zł.</t>
  </si>
  <si>
    <t>Wykonanie dokumentacji projektowej lądowiska naziemnego
dla śmigłowców ratunkowych</t>
  </si>
  <si>
    <t>Postępowanie przetargowe na wyłonienie wykonawcy Studium Wykonalności, zawarcie umowy z wykonawcą Studium Wykonalności, opracowanie Studium Wykonalności. Wydatki kwalifikowalne - 0,00 zł.</t>
  </si>
  <si>
    <t>Przygotowanie dokumentacji aplikacyjnej</t>
  </si>
  <si>
    <t>2017.08</t>
  </si>
  <si>
    <t>2016.05</t>
  </si>
  <si>
    <t xml:space="preserve">Podstawowym celem Projektu jest budowa lądowiska sanitarnego naziemnego dla śmigłowców ratunkowych - zapewniającego możliwość świadczenia usług ratownictwa medycznego przez 24 godziny na dobę/7 dni w tygodniu oraz w pełni spełniającego wymogi Rozporządzenia Ministra Zdrowia z dnia 3 listopada 2011 r. w sprawie szpitalnego oddziału ratunkowego (Dz.U. 2011 nr 237 poz. 1420).   </t>
  </si>
  <si>
    <t>Projekt zakłada realizację działań w kontekście zwiększenia skuteczności i efektywności. Przeprowadzona zostanie analiza wariantów, która pozwoli przyjąć do realizacji rozwiązanie (wybrany wariant realizacji inwestycji), które jest najlepsze biorąc pod uwagę aspekty: instytucjonalny, techniczny i środowiskowy, a także najbardziej uzasadniony z punktu widzenia efektywności kosztowej. Na etapie inwestycyjnym zostanie przeprowadzone szerokie rozpoznanie rynku w celu wyboru najkorzystniejszego wykonawcy budowy lądowiska, dodatkowo weryfikacja kosztów odbywać się będzie w oparciu o sporządzoną dokumentację projektową i kosztorysy inwestorskie. W trakcie wykonywania robót budowlanych ustanowiony zostanie inspektor nadzoru inwestorskiego, którego zadaniem będzie m.in. przestrzeganie właściwej jakości wykonywanych prac oraz racjonalności wydatków. Na etapie po zakończeniu budowy lądowiska i jego rejestracji w ULC, przewiduje się podjęcie działań w celu utworzenia SOR. W tym przypadku źródło przychodów stanowić będzie kontrakt z NFZ, zaś w przypadku kosztów funkcjonowania SOR - Wnioskodawca dokona ich optymalizacji  (m.in. poprzez zapewnienie właściwej ilości i struktury zatrudnionego personelu medycznego, negocjowanie cen zakupu leków i materiałów medycznych). W wyniku realizacji Projektu przewiduje się uzyskać poprawę efektywności finansowej podmiotu leczniczego, głównie poprzez wzrost przychodów (uzyskanie kontraktu z NFZ na działalność SOR), a tym samym poprawę wyniku finansowego netto. W wyniku realizacji przedsięwzięcia poprawie powinny ulec wskaźnik rentowności netto, wskaźnik płynności oraz wskaźniki zadłużenia dotyczące podmiotu leczniczego.</t>
  </si>
  <si>
    <t>Realizowany Projekt jest zgodny z dokumentami strategicznymi: 1) Utworzenie lądowiska w Nowym Szpitalu w Kostrzynie nad Odrą Sp. z o.o. planowane jest do ujęcia w Wojewódzkim Planie Działalnia Systemu Państwowego Ratownictwa Medycznego (Lubuski Urząd Wojewódzki w Gorzowie Wlkp.). 2). Strategia Europa 2020 – głównym założeniem tej Strategii jest wspieranie działań sprzyjających wzrostowi zatrudnienia i podwyższaniu się standardu życia ludzi (jednym z priorytetów jest wzrost zrównoważony),m.in. poprzez walkę z ubóstwem i wykluczeniem społecznym oraz zmniejszenie nierówności w obszarze zdrowia, tak aby rozwój przyniósł korzyści wszystkim. 3). Strategia Unii Europejskiej dla Regionu Morza Bałtyckiego. Strategia Unii Europejskiej dla Regionu Morza Bałtyckiego jako główne wyzwania związane z rozwojem regionu uznaje między innymi różnice w warunkach zdrowotnych. Realizacja niniejszego przedsięwzięcia przyczyni się do osiągnięcia wskaźnika „redukcji przedwczesnej utraty kapitału ludzkiego”. 4). Polska 2030. Trzecia fala nowoczesności. Długookresowa Strategia Rozwoju Kraju – przedmiotowy projekt jest spójny z celami opisanymi w Długookresowej Strategii Rozwoju Kraju. Celem głównym dokumentu jest poprawa jakości życia Polaków. 5). Strategia Rozwoju Kraju 2020 – przedmiotowy projekt przyczyni się do osiągnięcia celu III.2 strategii określonego w ramach III obszaru strategicznego (spójność społeczna i terytorialna), tj. zapewnienia dostępności i określonych standardów usług publicznych poprzez: podniesienie jakości i dostępności do usług publicznych (w tym wypadku do publicznych świadczeń zdrowotnych w zakresie ratownictwa medycznego), zwiększenie efektywności systemu świadczenia usług publicznych (w tym wypadku publicznego systemu ochrony zdrowia). 6) Krajowa Strategia Rozwoju Regionalnego 2010-2020: regiony, miasta, obszary wiejskie – przedmiotowy projekt jest komplementarny z celem strategicznym Krajowej Strategii Rozwoju Regionalnego, którym jest: „efektywne wykorzystywanie specyficznych regionalnych i innych terytorialnych potencjałów rozwojowych dla osiągnięcia celów rozwoju kraju – wzrostu, zatrudnienia i spójności w horyzoncie długookresowym”. Realizacja niniejszej inwestycji przyczyni się do osiągnięcia celu szczegółowego nr 2 KSRR 2010-2020, tj. budowania spójności terytorialnej i przeciwdziałania marginalizacji obszarów problemowych. 
7). Policy paper dla ochrony zdrowia na lata 2014-2020 Krajowe ramy strategiczne – niniejszy projekt koresponduje z celem głównym, którym jest „zwiększenie długości życia w zdrowiu jako czynnika wpływającego na jakość życia i wzrost gospodarczy w Polsce”. Do jego osiągnięcia przewidziano takie działania, jak m.in. redukcja barier uniemożliwiających poprawę dostępu do świadczeń zdrowotnych czy też zwiększenia poziomu bezpieczeństwa zdrowotnego społeczeństwa. 8) Program Operacyjny Infrastruktura i Środowisko 2014-2020, IX Oś Priorytetowa - Wzmocnienie strategicznej infrastruktury zdrowia, Działanie 9.1. Infrastruktura ratownictwa medycznego.</t>
  </si>
  <si>
    <t>Wnioskodawcą Projektu jest Nowy Szpital w Kostrzynie nad Odrą Sp. z o.o. Funkcjonuje w publicznym systemie ochrony zdrowia - posiadającym kontrakt z NFZ. Zapewnia on opiekę zdrowotną nie tylko dla mieszkańców powiatu gorzowskiego (w szczególności z obszaru gmin Kostrzyn nad Odrą oraz Witnica), ale także jako podmiot wyspecjalizowany w zakresie okulistyki - dla mieszkańców z sąsiednich powiatów, a także spoza województwa lubuskiego. Najbliżej zlokalizowany SOR znajduje się w Słubicach (ok. 36 km, czas dojazdu - ok. 30 min.), Sulęcinie (ok. 44 km, czas dojazdu – ok. 40 min.) oraz Gorzowie Wlkp. (ok. 50 km, czas dojazdu – ok. 50 minut). Najbliżej położone lądowisko całodobowe znajduje się w Sulęcinie i Gorzowie Wlkp. Średni czas interwencji zespołu ratownictwa medycznego (od momentu zgłoszenia do momentu przekazania pacjenta do Szpitala) dla specjalistycznego zespołu ratownictwa medycznego w Kostrzynie (według danych za grudzień 2015 r.) kształtuje się na poziomie: miasto powyżej 10 tys. mieszkańców- 42 min. 23 sek., pozostały obszar - 62 min,51 sek. Natomiast gdy pacjent jest przekazywany do wymienionych wcześniej SOR - czas ten wydłuża się o czas dojazdu. Powstanie lądowiska w Szpitalu w Kostrzynie znacznie skróci czas transportu pacjentów do wyspecjalizowanych jednostek w stanie nagłego zagrożenia życia. Według danych za 2015 rok w Nowym Szpitalu w Kostrzynie nad Odrą Sp. z o.o. odnotowano 101 zdarzeń wymagających pilnego przekazania pacjenta do wyspecjalizowanych jednostek medycznych (transport odbywał się przy wykorzystaniu ambulansów sanitarnych), w tym ostre stany kardiologiczne– 27, zatrzymanie krążenia - 9, ostre stany neurologiczne– 9, ostre stany położnicze – 6, urazy - 3, tętniak odcinka brzusznego tętnicy głównej -1, pozostałe – 46. Ponadto położenie Kostrzyna nad Odrą i znajdujące się tam drogi samochodowe o znaczeniu krajowym stwarzają niebezpieczeństwo wypadków komunikacyjnych i konieczność udzielania pomocy poszkodowanym. Dodatkowo linie kolejowe, po których przewożone są ładunki niebezpieczne stwarzają zagrożenie dla społeczności lokalnej i w przypadku niespodziewanych zdarzeń (wypadki, awarie) wymagane jest zabezpieczenie pomocy medycznej. W rejonie działania szpitala jak i ratownictwa znajduje się duża strefa przemysłowa (Kostrzyńsko- Słubicka Specjalna Strefa Ekonomiczna) w której zlokalizowane są zakłady pracy o różnym ryzyku wypadku. Dodatkowo aspekt ten wpływa na zwiększone zapotrzebowanie na świadczenia zdrowotne ze względu na czasowe przebywanie w zakładach pracy osób, które na stałe nie mieszkają w Kostrzynie. W wymienionych przypadkach szczególnego znaczenia nabiera możliwość zapewnienia szybkiego transportu poszkodowanych do wyspecjalizowanych jednostek szpitalnych. Możliwość taką w największym stopniu zapewnia transport LPR. Nowy Szpital w Kostrzynie nad Odrą Sp. z o.o. pełni zatem funkcję strategiczną w zakresie ratownictwa medycznego na obszarze województwa lubuskiego i uwzględniając potencjał Szpitala, obsługiwaną wielkość populacji, odległość do najbliższych SOR oraz lądowisk całodobowych, utworzenie lądowiska sanitarnego dla śmigłowców ratunkowych (a także Szpitanego Oddziału Ratunkowego) w Szpitalu w Kostrzynie jest w pełni uzasadnione merytorycznie - zaś pozyskanie dofinansowania ze środków unijnych powinno wobec tego nastąpić w trybie pozakonkursowym. Celowość realizacji projektu w trybie pozakonkursowym wynika z planowanego faktu umieszczenia lądowiska w WPDSPRM.</t>
  </si>
  <si>
    <t xml:space="preserve">IX Wzmocnienie strategicznej infrastruktury ochrony zdrowia </t>
  </si>
  <si>
    <t>08 01</t>
  </si>
  <si>
    <t>gorzowski</t>
  </si>
  <si>
    <t xml:space="preserve">Nowy Szpital w Kostrzynie nad Odrą Sp. z o.o., ul. Narutowicza 6, 66-470 Kostrzyn nad Odrą  </t>
  </si>
  <si>
    <t>Poprawa funkcjonowania systemu ratownictwa medycznego poprzez budowę lądowiska sanitarnego naziemnego dla śmigłowców ratunkowych w Nowym Szpitalu w Kostrzynie nad Odrą Sp. z o.o</t>
  </si>
  <si>
    <t>realizacja procesu budowlanego - wykonanie elementów kanalizacji deszczowej</t>
  </si>
  <si>
    <t>realizacja procesu budowlanego - wykonanie elementów ochrony p.poż (kompletny system gaśniczy) z adaptacją instalacji p.poż. Budynku</t>
  </si>
  <si>
    <t>realizacja procesu budowlanego - wykonanie podniesienia szybu windowego wraz z wymianą dźwigów osobowych (dostosowanie do celów ekip ratowniczych)</t>
  </si>
  <si>
    <t>realizacja procesu budowlanego - wykonanie elementów ewakuacji (klatka schodowa)</t>
  </si>
  <si>
    <t>realizacja procesu budowlanego - wykonanie oświetlenia nawigacyjnego lądowiska wraz z elementami zabezpieczenia płyty</t>
  </si>
  <si>
    <t>realizacja procesu budowlanego - wykonanie instalacji elektrycznej dla oświetlenia nawigacyjnego i ewakuacyjnego oraz zasilania instalacji p.poż.</t>
  </si>
  <si>
    <t>realizacja procesu budowlanego - wykonanie płyty lądowiska (w tym wydatki kwalifikowalne 1.000.000,00 zł)</t>
  </si>
  <si>
    <t>realizacja procesu budowlanego - wykonanie elementów konstrukcyjnych-nośnych pod płytę lądowiska. Przedłużenie słupów konstrukcyjnych z wzmocnieniem mocowań</t>
  </si>
  <si>
    <t>Aktualizacja dokumentacji budowlanej, uzyskanie zamiennego pozwolenia na budowę</t>
  </si>
  <si>
    <t>Samodzielny Publiczny Wojewódzki Szpital Chirurgii Urazowej im. Dr Janusza Daaba w Piekarach Śląskich jest wiodącym ośrodkiem specjalizującym się w leczeniu schorzeń o charakterze urazowo - ortopedycznym. Podmiot jest ośrodkiem wiodącym nad pozostałymi oddziałami urazowo-ortopedycznymi w województwie. Średni procent hospitalizacji związanych z wykonaniem zabiegu operacyjnego wynosi 98%, z czego 41% to zabiegi o charakterze kompleksowym. Z pośród niespełna 10 tyś. hospitalizacji realizowanych każdego roku - 32% to przyjęcia w trybie nagłym,  z czego 19% przejętych z ZRM.
Analizując natomiast Mapę Potrzeb Zdrowotnych w zakresie ratownictwa medycznego ośrodek w Piekarach Śląskich jest podmiotem wyspecjalizowanym nie posiadającym lądowiska dla śmigłowców. Biorąc pod uwagę lokalizację Szpitala w Piekarach Śląskich, jego wysokospecjalistyczny charakter oraz umiejscowienie podmiot wśród jednostek wspomagających system ratownictwa medycnzego zgodnie z Wojewódzkim Planem Działania  Systemu Ratownictwa Medycznego celowa wydaje się być budowa lądowiska dla śmigłowców, która przyczyni się pozytywnie do wzmocnienia Systemu Ratownictwa Medycznego na obszarze województwa śląskiego. Projekt jest zgodny z WPDSPRM oraz Ogólnokrajową mapą potrzeb w zakresie ratownictwa medycznego.</t>
  </si>
  <si>
    <t>Niniejszy projekt obejmuje budowę lądowiska dla śmigłowców na dachu rozbudowanego i zmodernizowanego Pawilonu Diagnostyczno-Zabiegowego. Stanowi kontynuację realizacji kluczowej dla funkcjonowania Szpitala inwestycji rozpoczętej w 2008r. 
Obecnie Szpital na swoim terenie nie posiada miejsca startów i lądowań śmigłowców, co zważywszy na urazowo – wypadkowy charakter jednostki jest dla jej pacjentów znaczącą niedogodnością.  Do chwili obecnej Lotnicze Pogotowie Ratunkowe, transportując chorych do Jednostki, zmuszone jest do korzystania z prowizorycznego lądowiska, tj. miejsca uzgodnionego z władzami Miasta Piekary Śląskie zlokalizowanego na płycie przy Kopcu Wyzwolenia. Następnie konieczny jest transport karetką do Szpitala, który oddalony jest o około 5 km, drogą prowadzącą przez centrum miasta. Ponadto należy zwrócić uwagę na fakt, że miejsce to nie spełnia wymogów stawianych lądowiskom dla śmigłowców.  W obliczu wzrastającej liczby wypadków komunikacyjnych i bliskości przebiegu w pobliżu Szpitala autostrady A1, przy poważnym niedoborze lądowisk ratowniczych w naszym regionie celowa wydaje się być budowa miejsca startów i lądowań śmigłowców na terenie Szpitala.</t>
  </si>
  <si>
    <t>Poprawa jakości i dostępności do specjalistycznych świadczeń zdrowotnych z zakresu chirurgii urazowo - ortopedycznego i intensywnej terapii.</t>
  </si>
  <si>
    <t xml:space="preserve">Realizacja projektu przyczyni się do zwiększenia skuteczności i efektywnosci w kontekście potencjalnych wyników leczenia i szybkości interwencji lekarskiej, w tym chirurgicznych w stanach zagrożenia życia i zdrowia ludzkiego.
Efektywność kosztowa projektu, rozumiana jako racjonalność i efektywność wydatków projektu spełniona zostaje poprzez przedstawienie w kosztorysie wydatków w sposób uzasadniony tj. adekwatny z punktu widzenia zakresu i celów projektu, wydatki ustalone są racjonalne w oparciu o kosztorysy inwestorskie przygotowane przez specjalistów w swoich dziedzinach oparte o aktualne cenniki dostępnych na rynku materiałów i usług budowlanych. Przyjęte do realizacji założenie projektowe poprzedzone zostało analizą możliwych do rozwiązań. Projekt, który będzie realizowany jest rozwiązaniem najlepszym dla Szpitala z punktu widzenia instutycjonalnego, technicznego, środowiskowego oraz najbardziej uzasadnionym z punktu widzenia efektywności kosztowej. </t>
  </si>
  <si>
    <r>
      <rPr>
        <b/>
        <sz val="10"/>
        <rFont val="Calibri"/>
        <family val="2"/>
        <charset val="238"/>
        <scheme val="minor"/>
      </rPr>
      <t xml:space="preserve">Wojewódzki Plan Działania Systemu Państwowego Ratownictwa Medycznego zatwierdzony dla Województwa Śląskiego </t>
    </r>
    <r>
      <rPr>
        <sz val="10"/>
        <rFont val="Calibri"/>
        <family val="2"/>
        <charset val="238"/>
        <scheme val="minor"/>
      </rPr>
      <t xml:space="preserve">- wskazuje Samodzielny Publiczny Wojewódzki Szpital Chirurgii Urazowej im. Dr Janusza Daaba w Piekarach Śląskich jako jednostkę organizacyjną szpitali wyspecjalizowanych w zakresie udzielania świadczeń zdrowotnych niezbędnych dla ratownictwa medycznego.
</t>
    </r>
    <r>
      <rPr>
        <b/>
        <sz val="10"/>
        <rFont val="Calibri"/>
        <family val="2"/>
        <charset val="238"/>
        <scheme val="minor"/>
      </rPr>
      <t>Policy Paper dla ochrony zdrowia na lata 2014-2020</t>
    </r>
    <r>
      <rPr>
        <sz val="10"/>
        <rFont val="Calibri"/>
        <family val="2"/>
        <charset val="238"/>
        <scheme val="minor"/>
      </rPr>
      <t xml:space="preserve"> wskazuje jako obszar zainteresowania wzmocnienie systemu Państwowego Ratownictwa Medycznego oraz jednostek organizacyjnych Szpitali ściśle z nim współpracujących. Biorąc pod uwagę analizę trendów demograficznych oraz epidemiologicznych (… przyczyny zewnętrzne, w tym wypadki, jako jedne z najczęstszych powodów hospitalizacji i zgonów) należy wskazać, że istotnym narzędziem będzie dalsze wzmacnianie systemu PRM. To wzmocnienie według cytowanego dokumentu ma polegać m. in. na wsparciu przyszpitalnych całodobowych lotnisk lub lądowisk dla śmigłowców  - przy SOR-ach oraz jednostkach organizacyjnych szpitali wyspecjalizowanych w zakresie udzielania świadczeń zdrowotnych niezbędnych dla ratownictwa medycznego.
</t>
    </r>
    <r>
      <rPr>
        <b/>
        <sz val="10"/>
        <rFont val="Calibri"/>
        <family val="2"/>
        <charset val="238"/>
        <scheme val="minor"/>
      </rPr>
      <t>Strategia Rozwoju Kraju 2020</t>
    </r>
    <r>
      <rPr>
        <sz val="10"/>
        <rFont val="Calibri"/>
        <family val="2"/>
        <charset val="238"/>
        <scheme val="minor"/>
      </rPr>
      <t xml:space="preserve"> - Obszar strategiczny I Sprawne i efektywne państwo, Cel I.3.3 Zwiększenie bezpieczeństwa obywatela - Przedmiotem zainteresowania będą zintensyfikowane działania w zakresie bezpieczeństwa zdrowotnego. Ważne będzie zapewnienie dostępności do świadczeń zdrowotnych w powiązaniu z odpowiednim poziomem tych świadczeń. Duży nacisk podejmowanych działań związany będzie z wyzwania demograficznymi, w szczególności odpowiadać będą wyzwaniom epidemiologicznym (lepszy dostęp i poprawa jakości świadczeń m. in. w ortopedii). Ponadto w związku ze wzrostem liczby urazów komunikacyjnych oraz wysokim odsetkiem zgonów i trwałego kalectwa (...) istnieje konieczność zwrócenia szczególnej uwagi na zbudowanie nowoczesnego, efektywnego, zintegrowanego systemu współdziałania służb ratunkowych. Szczególne znaczenie ma tutaj właściwe funkcjonowanie systemu Państwowego Ratownictwa Medycznego, rozumianego jako struktury ściśle kooperujących ze sobą jednostek.</t>
    </r>
  </si>
  <si>
    <t>Działanie 9.1 Programu Operacyjnego Infrastruktura i Środowisko</t>
  </si>
  <si>
    <t>24 71</t>
  </si>
  <si>
    <t>m. Piekary Śląskie</t>
  </si>
  <si>
    <t>Samodzielny Publiczny Wojewódzki Szpital Chirurgii Urazowej im. Dr. Janusza Daaba w Piekarach Śląskich, ul. Bytomska 62, 41-940 Piekary Śląskie</t>
  </si>
  <si>
    <t>Modernizacja i rozbudowa Pawilonu Diagnostyczno-Zabiegowego w zakresie miejsca startów i lądowań śmigłowców w Samodzielnym Publicznym Wojewódzkim Szpitalu Chirurgii Urazowej im. dr Janusza Daaba w Piekarach Śląskich</t>
  </si>
  <si>
    <t>POIiŚ.9.P.42</t>
  </si>
  <si>
    <t>POIiŚ.9.P.43</t>
  </si>
  <si>
    <t>Budowa lądowiska dla śmigłowców przy jednostce wyspecjalizowanej  w zakresie  udzielania świadczeń zdrowotnych niezbędnych dla ratownicta medycznego w Wałczu</t>
  </si>
  <si>
    <t>POIiŚ.9.P.44</t>
  </si>
  <si>
    <t>Budowa lądowiska dla helikopterów celem zabezpieczenia działalnosci krajowego systemu ratownictwa lotniczego w Szpitalu Powiatowym w Zambrowie.</t>
  </si>
  <si>
    <t>POIiŚ.9.P.45</t>
  </si>
  <si>
    <t>POIiŚ.9.P.46</t>
  </si>
  <si>
    <t>POIiŚ.9.P.47</t>
  </si>
  <si>
    <t>POIiŚ.9.P.48</t>
  </si>
  <si>
    <t xml:space="preserve">Poprawa funkcjonowania systemu ratownictwa medycznego poprzez budowę lądowiska sanitarnego naziemnego dla śmigłowców ratunkowych w Nowym Szpitalu w Kostrzynie nad Odrą Sp. z o.o. </t>
  </si>
  <si>
    <t>POIiŚ.9.P.49</t>
  </si>
  <si>
    <t>Modernizacja i rozbudowa Pawilonu Diagnostyczno-Zabiegowego w zakresie miejsca startów i lądowań śmigłowców w Samodzielny Publicznym Wojewódzkim Szpitalu Chirurgii Urazowej im. dr Janusza Daaba w Piekarach Śląskich</t>
  </si>
  <si>
    <t xml:space="preserve">Jednostka organizacyjna szpitala wyspecjalizowana w zakresie udzielania świadczeń zdrowotnych niezbędnych dla ratownictwa medycznego udziela świadczeń opieki zdrowotnej finansowanych ze środków publicznych w rodzaju leczenie szpitalne w jednym z następujących zakresów:
1. Chirurgia ogólna lub chirurgia dziecięca
2. Replantacja 
3. Leczenie hipotermii.
4. Oksygenacja hiperbaryczna 
5. Torakochirurgia
6. Toksykologia
7. Leczenie udarów mózgu (A48, A51)   w ramach neurologii.
</t>
  </si>
  <si>
    <t xml:space="preserve">Jednostka organizacyjna szpitala wyspecjalizowana w zakresie udzielania świadczeń zdrowotnych niezbędnych dla ratownictwa medycznego udziela świadczenia opieki zdrowotnej 
finansowane ze środków publicznych w rodzaju leczenie szpitalne w jednym z następujących zakresów (przyznane punkty sumują się):
1. Chirurgia ogólna lub chirurgia dziecięca 
2. Replantacja 
3. Leczenie hipotermii.
4. Oksygenacja hiperbaryczna 
5. Torakochirurgia
6. Toksykologia
7. Leczenie udarów mózgu (A48, A51)   w ramach neurologii.
</t>
  </si>
  <si>
    <t>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premiującego projekty realizowane przez podmioty, które zrealizowały, realizują lub planują realizację działań konsolidacyjnych lub podjęcie innych form współpracy z podmiotami udzielającymi świadczeń opieki zdrowotnej, w tym w ramach modelu opieki koordynowanej wynika z charakteru CU, które jako unikalne w skali kraju jednostki systemu Państwowe Ratownictwo Medyczne wpisane do Wojewódzkich Planów Działania Systemu Państwowe Ratownictwo Medyczne udzielają pomocy ww. pacjentom niezależnie od realizacji działań konsolidacyjnych lub podjęcia inych form współpracy z podmiotami udzielajacymi świadczeń opieki zdrowotnej.</t>
  </si>
  <si>
    <t xml:space="preserve">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premiującego projekty realizowane przez podmioty posiadające wysoki poziom wykorzystania (obłożenia) łóżek w oddziałach lub innych komórkach organizacyjnych objętych zakresem projektu wynika z charakteru CU, w których poziom wykorzystania łóżek jest uzależniony od rzeczywistych potrzeb zdrowotnych, tj. liczby pacjentów  urazowych i rodzaju odniesionych przez nich obrażeń  w wyniku zdarzeń nagłych. </t>
  </si>
  <si>
    <t xml:space="preserve">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</si>
  <si>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Podmiot leczniczy udziela świadczeń opieki zdrowotnej na podstawie umowy zawartej z Dyrektorem oddziału wojewódzkiego NFZ o udzielanie świadczeń opieki zdrowotnej w zakresie leczenia szpitalnego w oddziałach wchodzących w skład Centrum Urazowego. Minimalne wymagania dotyczące zasobów kadrowych i niezbęndej infrastruktury technicznej są jednym z  warunków, które musi spełnić świadczeniodawca aby zawrzeć umowę z NFZ o udzielanie świadczeń w rodzaju leczenie szpitalne (szczegółowe warunki zawierania umów określone zostały w Zarządzeniu nr 110/2015/BP Prezesa Narodowego Funduszu Zdrowia z dnia 31 grudnia 2015 r. w sprawie ogłoszenia jednolitego tekstu zarządzenia Prezesa Narodowego Funduszu Zdrowia w sprawie określenia warunków zawierania i realizacji umów w rodzaju: leczenie szpitalne).</t>
  </si>
  <si>
    <t>Poprawa efektywności systemu ochrony zdrowia oraz zwiększenie dostępności i jakości usług świadczonych przez podmiot.  Dostosowanie szpitala do wymagań posiadania sprawnego  lądowiska dla śmigłowców w kontekście działania systemu Ratownictwa Medycznego. Podniesienie standardów, jakości świadczonych usług  dostosowanie do obowiązująch wymogów prawnych.</t>
  </si>
  <si>
    <t>Samodzielny Publiczny Wojewódzki Szpital Chirurgii Urazowej im. Dr. Janusza Daaba w Piekarach Śląskich jest ośrodkiem monospecjalistycznym świadczącym usługi medyczne stacjonarne i ambulatoryjne oraz pełni całodobowy ostry dyżur urazowo – ortopedyczny. Personel medyczny pełniąc stały dyżur udziela usługi medyczne zaopatrując pacjentów zgłaszających się w stanach pourazowych, prowadzi obserwację i leczenie chorych w stanach zagrożenia życia oraz przygotowuje pacjentów do przyjęcia na oddział i do zabiegów operacyjnych. Szpital urazowy w Piekarach Śląskich jest jednym z głównych ośrodków leczących pacjentów po urazach w obrębie kręgosłupa, złamań w obrębie miednicy oraz w urazach wielomiejscowych. Lądowisko dla helikopterów umieszczone na dachu Pawilonu Diagnostyczno-Zabiegowego będzie unikatowym rozwiązaniem na skalę aglomeracji śląskiej. Posłuży do transportu chorych do Naszego Szpitala, często w stanie zagrożenia życia, jak również do transportu pacjentów do innych placówek medycznych usytuowanych w naszym regionie. 
Szpital "urazowy" w Piekarach Śląskich został ujęty jako jednostka organizacyjna szpitali wyspecjalizowanych w zakresie udzielania świadczeń zdrowotnych niezbędnych dla ratownictwa medycznego zgodnie z Wojewódzkim Planem Działania Systemu Ratownictwa Medycznego.
Obecnie Szpital na swoim terenie nie posiada miejsca startów i lądowań śmigłowców, co zważywszy na urazowo – wypadkowy charakter jednostki jest dla jej pacjentów znaczącą niedogodnością.  Do chwili obecnej Lotnicze Pogotowie Ratunkowe, transportując chorych do Jednostki, zmuszone jest do korzystania z prowizorycznego lądowiska, tj. miejsca uzgodnionego z władzami Miasta Piekary Śląskie zlokalizowanego na płycie przy Kopcu Wyzwolenia. Następnie konieczny jest transport karetką do Szpitala, który oddalony jest o około 5 km, drogą prowadzącą przez centrum miasta. Ponadto należy zwrócić uwagę na fakt, że miejsce to nie spełnia wymogów stawianych lądowiskom dla śmigłowców.  W obliczu wzrastającej liczby wypadków komunikacyjnych i bliskości przebiegu w pobliżu Szpitala autostrady A1, przy poważnym niedoborze lądowisk ratowniczych w naszym regionie celowa wydaje się być budowa miejsca startów i lądowań śmigłowców na terenie Szpitala.</t>
  </si>
  <si>
    <t>09</t>
  </si>
  <si>
    <t>POIiŚ.P.42, POIiŚ.P.43, POIiŚ.P.44, POIiŚ.P.45, POIiŚ.P.46, POIiŚ.P.47, POIiŚ.P.48, POIiŚ.P.49.</t>
  </si>
  <si>
    <t>IV kwartał 2017 r.</t>
  </si>
  <si>
    <t>Joanna Gęsiarz, Departament Funduszy Europejskich i e-Zdrowia, specjalista, 
tel. 22 53 00 160, e-mail: j.gesiarz@mz.gov.pl
Małgorzata Iwanicka-Michałowicz,  Departament Funduszy Europejskich i e-Zdrowia, naczelnik, 
tel. 22 53 00 396, e-mail: m.iwanicka@mz.gov.pl</t>
  </si>
  <si>
    <t>Joanna Gęsiarz, Departament Funduszy 
Europejskich i e-Zdrowia, specjalista, 
tel. 22 53 00 160, e-mail: j.gesiarz@mz.gov.pl
Małgorzata Iwanicka-Michałowicz,  Departament Funduszy Europejskich i e-Zdrowia, naczelnik, 
tel. 22 53 00 396, e-mail: m.iwanicka@mz.gov.pl</t>
  </si>
  <si>
    <r>
      <t xml:space="preserve">Konkurs w zakresie
wsparcia oddziałów oraz innych jednostek organizacyjnych szpitali ponadregionalnych udzielających świadczeń zdrowotnych stacjonarnych i całodobowych na rzecz osób dorosłych, dedykowanych chorobom układu krążenia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 </t>
    </r>
    <r>
      <rPr>
        <b/>
        <sz val="10"/>
        <color theme="1"/>
        <rFont val="Calibri"/>
        <family val="2"/>
        <charset val="238"/>
        <scheme val="minor"/>
      </rPr>
      <t xml:space="preserve">chorobom układu krążenia </t>
    </r>
    <r>
      <rPr>
        <sz val="10"/>
        <color theme="1"/>
        <rFont val="Calibri"/>
        <family val="2"/>
        <charset val="238"/>
        <scheme val="minor"/>
      </rPr>
      <t xml:space="preserve">
dla projektów realizowanych </t>
    </r>
    <r>
      <rPr>
        <b/>
        <sz val="10"/>
        <color theme="1"/>
        <rFont val="Calibri"/>
        <family val="2"/>
        <charset val="238"/>
        <scheme val="minor"/>
      </rPr>
      <t>na terytorium woj. mazowieckiego.</t>
    </r>
  </si>
  <si>
    <r>
      <t xml:space="preserve">Konkurs w zakresie
wsparcia oddziałów oraz innych jednostek organizacyjnych szpitali ponadregionalnych udzielających świadczeń zdrowotnych stacjonarnych i całodobowych na rzecz osób dorosłych, dedykowanych chorobom układu krążenia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 </t>
    </r>
    <r>
      <rPr>
        <b/>
        <sz val="10"/>
        <color theme="1"/>
        <rFont val="Calibri"/>
        <family val="2"/>
        <charset val="238"/>
        <scheme val="minor"/>
      </rPr>
      <t>chorobom układu krążenia</t>
    </r>
    <r>
      <rPr>
        <sz val="10"/>
        <color theme="1"/>
        <rFont val="Calibri"/>
        <family val="2"/>
        <charset val="238"/>
        <scheme val="minor"/>
      </rPr>
      <t xml:space="preserve"> 
dla projektów realizowanych</t>
    </r>
    <r>
      <rPr>
        <b/>
        <sz val="10"/>
        <color theme="1"/>
        <rFont val="Calibri"/>
        <family val="2"/>
        <charset val="238"/>
        <scheme val="minor"/>
      </rPr>
      <t xml:space="preserve"> na terytorium woj. mazowieckiego</t>
    </r>
    <r>
      <rPr>
        <sz val="10"/>
        <color theme="1"/>
        <rFont val="Calibri"/>
        <family val="2"/>
        <charset val="238"/>
        <scheme val="minor"/>
      </rPr>
      <t>.</t>
    </r>
  </si>
  <si>
    <r>
      <t xml:space="preserve">Konkurs dotyczy wsparcia ponadregionalnych podmiotów leczniczych udzielających świadczeń zdrowotnych stacjonarnych i całodobowych na rzecz osób dorosłych, dedykowanych </t>
    </r>
    <r>
      <rPr>
        <b/>
        <sz val="10"/>
        <color theme="1"/>
        <rFont val="Calibri"/>
        <family val="2"/>
        <charset val="238"/>
        <scheme val="minor"/>
      </rPr>
      <t>chorobom układu krążenia</t>
    </r>
    <r>
      <rPr>
        <sz val="10"/>
        <color theme="1"/>
        <rFont val="Calibri"/>
        <family val="2"/>
        <charset val="238"/>
        <scheme val="minor"/>
      </rPr>
      <t xml:space="preserve">. Realizowane będą następujące typy projektów:
1) Wsparcie oddziałów oraz innych jednostek organizacyjnych szpitali ponadregionalnych udzielających świadczeń zdrowotnych stacjonarnych i całodobowych na rzecz osób dorosłych, dedykowanych </t>
    </r>
    <r>
      <rPr>
        <b/>
        <sz val="10"/>
        <color theme="1"/>
        <rFont val="Calibri"/>
        <family val="2"/>
        <charset val="238"/>
        <scheme val="minor"/>
      </rPr>
      <t xml:space="preserve">chorobom układu krążenia </t>
    </r>
    <r>
      <rPr>
        <sz val="10"/>
        <color theme="1"/>
        <rFont val="Calibri"/>
        <family val="2"/>
        <charset val="238"/>
        <scheme val="minor"/>
      </rPr>
      <t xml:space="preserve">(roboty budowlane, doposażenie).
2) Wsparcie pracowni diagnostycznych oraz innych jednostek zajmujących się diagnostyką współpracujących z jednostkami wymienionymi w pkt 1  (roboty budowlane, doposażenie).
Dotyczy projektów realizowanych </t>
    </r>
    <r>
      <rPr>
        <b/>
        <sz val="10"/>
        <color theme="1"/>
        <rFont val="Calibri"/>
        <family val="2"/>
        <charset val="238"/>
        <scheme val="minor"/>
      </rPr>
      <t>na terytorium woj. mazowieckiego</t>
    </r>
    <r>
      <rPr>
        <sz val="10"/>
        <color theme="1"/>
        <rFont val="Calibri"/>
        <family val="2"/>
        <charset val="238"/>
        <scheme val="minor"/>
      </rPr>
      <t xml:space="preserve">.
Wybór kardiologii dokonany został na podstawie analizy aktualnych trendów epidemiologicznych oraz demograficznych. </t>
    </r>
    <r>
      <rPr>
        <b/>
        <sz val="10"/>
        <color theme="1"/>
        <rFont val="Calibri"/>
        <family val="2"/>
        <charset val="238"/>
        <scheme val="minor"/>
      </rPr>
      <t>Choroby układu krążenia</t>
    </r>
    <r>
      <rPr>
        <sz val="10"/>
        <color theme="1"/>
        <rFont val="Calibri"/>
        <family val="2"/>
        <charset val="238"/>
        <scheme val="minor"/>
      </rPr>
      <t xml:space="preserve"> są zdecydowanie chorobami najbardziej zagrażającymi życiu mieszkańców Polski. W 2011 r. stanowiły one przyczyną 40% zgonów mężczyzn i 51,1% zgonów kobiet. WHO przewiduje, że pozostaną one główną przyczyną umieralności w krajach rozwiniętych do co najmniej 2030 roku. Jak wynika z analiz prowadzonych w Narodowym Instytucie Zdrowia Publicznego – Państwowym Zakładzie Higieny (NIZP–PZH), to właśnie większe zagrożenie życia</t>
    </r>
    <r>
      <rPr>
        <b/>
        <sz val="10"/>
        <color theme="1"/>
        <rFont val="Calibri"/>
        <family val="2"/>
        <charset val="238"/>
        <scheme val="minor"/>
      </rPr>
      <t xml:space="preserve"> chorobami układu krążenia</t>
    </r>
    <r>
      <rPr>
        <sz val="10"/>
        <color theme="1"/>
        <rFont val="Calibri"/>
        <family val="2"/>
        <charset val="238"/>
        <scheme val="minor"/>
      </rPr>
      <t xml:space="preserve"> w Polsce w porównaniu z przeciętną sytuacją w krajach UE w decydującym stopniu odpowiada za krótsze życie mieszkańców Polski.
Konkurs wpisuje się w cel operacyjny A Rozwój profilaktyki zdrowotnej, diagnostyki i medycyny naprawczej ukierunkowany na główne problemy epidemiologiczne w Polsce wskazany w Policy Paper dla ochrony zdrowia na lata 2014 -2020. Przewidywany zakres wsparcia jest zgodny z kierunkiem interwencji dotyczącym zmniejszenia zachorowalności i przedwczesnej umieralności z powodu chorób naczyniowo - sercowych, w tym udarów mózgu.</t>
    </r>
  </si>
  <si>
    <r>
      <t xml:space="preserve">Konkurs w zakresie
wsparcia oddziałów oraz innych jednostek organizacyjnych szpitali ponadregionalnych udzielających świadczeń zdrowotnych stacjonarnych i całodobowych na rzecz osób dorosłych, dedykowanych </t>
    </r>
    <r>
      <rPr>
        <b/>
        <sz val="10"/>
        <color theme="1"/>
        <rFont val="Calibri"/>
        <family val="2"/>
        <charset val="238"/>
        <scheme val="minor"/>
      </rPr>
      <t>chorobom układu krążenia</t>
    </r>
    <r>
      <rPr>
        <sz val="10"/>
        <color theme="1"/>
        <rFont val="Calibri"/>
        <family val="2"/>
        <charset val="238"/>
        <scheme val="minor"/>
      </rPr>
      <t xml:space="preserve">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t>
    </r>
    <r>
      <rPr>
        <b/>
        <sz val="10"/>
        <color theme="1"/>
        <rFont val="Calibri"/>
        <family val="2"/>
        <charset val="238"/>
        <scheme val="minor"/>
      </rPr>
      <t xml:space="preserve"> chorobom układu krążenia</t>
    </r>
    <r>
      <rPr>
        <sz val="10"/>
        <color theme="1"/>
        <rFont val="Calibri"/>
        <family val="2"/>
        <charset val="238"/>
        <scheme val="minor"/>
      </rPr>
      <t xml:space="preserve">
dla projektów realizowanych na terytorium Rzeczypospolitej Polskiej</t>
    </r>
    <r>
      <rPr>
        <b/>
        <sz val="10"/>
        <color theme="1"/>
        <rFont val="Calibri"/>
        <family val="2"/>
        <charset val="238"/>
        <scheme val="minor"/>
      </rPr>
      <t xml:space="preserve"> z wyłączeniem województwa mazowieckiego.</t>
    </r>
  </si>
  <si>
    <r>
      <t>1) Wsparcie oddziałów oraz innych jednostek organizacyjnych szpitali ponadregionalnych udzielających świadczeń zdrowotnych stacjonarnych i całodobowych na rzecz osób dorosłych, dedykowanych</t>
    </r>
    <r>
      <rPr>
        <b/>
        <sz val="10"/>
        <color theme="1"/>
        <rFont val="Calibri"/>
        <family val="2"/>
        <charset val="238"/>
        <scheme val="minor"/>
      </rPr>
      <t xml:space="preserve"> chorobom układu krążenia </t>
    </r>
    <r>
      <rPr>
        <sz val="10"/>
        <color theme="1"/>
        <rFont val="Calibri"/>
        <family val="2"/>
        <charset val="238"/>
        <scheme val="minor"/>
      </rPr>
      <t>(roboty budowlane, doposażenie).</t>
    </r>
  </si>
  <si>
    <r>
      <t>Konkurs dotyczy wsparcia ponadregionalnych podmiotów leczniczych udzielających świadczeń zdrowotnych stacjonarnych i całodobowych na rzecz osób dorosłych, dedykowanych</t>
    </r>
    <r>
      <rPr>
        <b/>
        <sz val="10"/>
        <color theme="1"/>
        <rFont val="Calibri"/>
        <family val="2"/>
        <charset val="238"/>
        <scheme val="minor"/>
      </rPr>
      <t xml:space="preserve"> chorobom nowotworowym.</t>
    </r>
    <r>
      <rPr>
        <sz val="10"/>
        <color theme="1"/>
        <rFont val="Calibri"/>
        <family val="2"/>
        <charset val="238"/>
        <scheme val="minor"/>
      </rPr>
      <t xml:space="preserve"> Realizowane będą następujące typy projektów:
1) Wsparcie oddziałów oraz innych jednostek organizacyjnych szpitali ponadregionalnych udzielających świadczeń zdrowotnych stacjonarnych i całodobowych na rzecz osób dorosłych, dedykowanych</t>
    </r>
    <r>
      <rPr>
        <b/>
        <sz val="10"/>
        <color theme="1"/>
        <rFont val="Calibri"/>
        <family val="2"/>
        <charset val="238"/>
        <scheme val="minor"/>
      </rPr>
      <t xml:space="preserve"> chorobom nowotworowym </t>
    </r>
    <r>
      <rPr>
        <sz val="10"/>
        <color theme="1"/>
        <rFont val="Calibri"/>
        <family val="2"/>
        <charset val="238"/>
        <scheme val="minor"/>
      </rPr>
      <t xml:space="preserve">(roboty budowlane, doposażenie).
2) Wsparcie pracowni diagnostycznych oraz innych jednostek zajmujących się diagnostyką współpracujących z jednostkami wymienionymi w pkt 1  (roboty budowlane, doposażenie).
Dotyczy projektów realizowanych </t>
    </r>
    <r>
      <rPr>
        <b/>
        <sz val="10"/>
        <color theme="1"/>
        <rFont val="Calibri"/>
        <family val="2"/>
        <charset val="238"/>
        <scheme val="minor"/>
      </rPr>
      <t>na terytorium woj. mazowieckiego.</t>
    </r>
    <r>
      <rPr>
        <sz val="10"/>
        <color theme="1"/>
        <rFont val="Calibri"/>
        <family val="2"/>
        <charset val="238"/>
        <scheme val="minor"/>
      </rPr>
      <t xml:space="preserve">
Wybór onkologii dokonany został na podstawie analizy aktualnych trendów epidemiologicznych oraz demograficznych. Nowotwory złośliwe to druga w kolejności za chorobami układu krążenia przyczyna najbardziej zagrażająca życiu mieszkańców Polski.  Stanowią one razem z chorobami układu krążenia największe obciążenie systemu ze względu na umieralność i koszty leczenia. W 2011 r. nowotwory złośliwe stanowiły przyczyną 26% zgonów mężczyzn i 22,9% zgonów kobiet. 
Konkurs wpisuje się w cel operacyjny A Rozwój profilaktyki zdrowotnej, diagnostyki i medycyny naprawczej ukierunkowany na główne problemy epidemiologiczne w Polsce wskazany w Policy Paper dla ochrony zdrowia na lata 2014 -2020. Przewidywany zakres wsparcia jest zgodny z kierunkiem interwencji dotyczącym zmniejszenia zachorowalności i przedwczesnej umieralności z powodu nowotworów.
</t>
    </r>
  </si>
  <si>
    <r>
      <t xml:space="preserve">Konkurs dotyczy wsparcia ponadregionalnych podmiotów leczniczych udzielających świadczeń zdrowotnych stacjonarnych i całodobowych na rzecz osób dorosłych, dedykowanych </t>
    </r>
    <r>
      <rPr>
        <b/>
        <sz val="10"/>
        <color theme="1"/>
        <rFont val="Calibri"/>
        <family val="2"/>
        <charset val="238"/>
        <scheme val="minor"/>
      </rPr>
      <t>chorobom nowotworowym</t>
    </r>
    <r>
      <rPr>
        <sz val="10"/>
        <color theme="1"/>
        <rFont val="Calibri"/>
        <family val="2"/>
        <charset val="238"/>
        <scheme val="minor"/>
      </rPr>
      <t xml:space="preserve">. Realizowane będą następujące typy projektów:
1) Wsparcie oddziałów oraz innych jednostek organizacyjnych szpitali ponadregionalnych udzielających świadczeń zdrowotnych stacjonarnych i całodobowych na rzecz osób dorosłych, dedykowanych </t>
    </r>
    <r>
      <rPr>
        <b/>
        <sz val="10"/>
        <color theme="1"/>
        <rFont val="Calibri"/>
        <family val="2"/>
        <charset val="238"/>
        <scheme val="minor"/>
      </rPr>
      <t xml:space="preserve">chorobom nowotworowym </t>
    </r>
    <r>
      <rPr>
        <sz val="10"/>
        <color theme="1"/>
        <rFont val="Calibri"/>
        <family val="2"/>
        <charset val="238"/>
        <scheme val="minor"/>
      </rPr>
      <t>(roboty budowlane, doposażenie).
2) Wsparcie pracowni diagnostycznych oraz innych jednostek zajmujących się diagnostyką współpracujących z jednostkami wymienionymi w pkt 1  (roboty budowlane, doposażenie).
Dotyczy projektów realizowanych na terytorium całego kraju</t>
    </r>
    <r>
      <rPr>
        <b/>
        <sz val="10"/>
        <color theme="1"/>
        <rFont val="Calibri"/>
        <family val="2"/>
        <charset val="238"/>
        <scheme val="minor"/>
      </rPr>
      <t xml:space="preserve"> z wyłączeniem woj. mazowieckiego.</t>
    </r>
    <r>
      <rPr>
        <sz val="10"/>
        <color theme="1"/>
        <rFont val="Calibri"/>
        <family val="2"/>
        <charset val="238"/>
        <scheme val="minor"/>
      </rPr>
      <t xml:space="preserve">
Wybór onkologii dokonany został na podstawie analizy aktualnych trendów epidemiologicznych oraz demograficznych. Nowotwory złośliwe to druga w kolejności za chorobami układu krążenia przyczyna najbardziej zagrażająca życiu mieszkańców Polski.  Stanowią one razem z chorobami układu krążenia największe obciążenie systemu ze względu na umieralność i koszty leczenia. W 2011 r. nowotwory złośliwe stanowiły przyczyną 26% zgonów mężczyzn i 22,9% zgonów kobiet. 
Konkurs wpisuje się w cel operacyjny A Rozwój profilaktyki zdrowotnej, diagnostyki i medycyny naprawczej ukierunkowany na główne problemy epidemiologiczne w Polsce wskazany w Policy Paper dla ochrony zdrowia na lata 2014 -2020. Przewidywany zakres wsparcia jest zgodny z kierunkiem interwencji dotyczącym zmniejszenia zachorowalności i przedwczesnej umieralności z powodu nowotworów.</t>
    </r>
  </si>
  <si>
    <r>
      <t xml:space="preserve">Konkurs w zakresie
wsparcia oddziałów oraz innych jednostek organizacyjnych szpitali ponadregionalnych udzielających świadczeń zdrowotnych stacjonarnych i całodobowych na rzecz osób dorosłych, dedykowanych </t>
    </r>
    <r>
      <rPr>
        <b/>
        <sz val="10"/>
        <color theme="1"/>
        <rFont val="Calibri"/>
        <family val="2"/>
        <charset val="238"/>
        <scheme val="minor"/>
      </rPr>
      <t xml:space="preserve">chorobom układu krążenia </t>
    </r>
    <r>
      <rPr>
        <sz val="10"/>
        <color theme="1"/>
        <rFont val="Calibri"/>
        <family val="2"/>
        <charset val="238"/>
        <scheme val="minor"/>
      </rPr>
      <t xml:space="preserve">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 </t>
    </r>
    <r>
      <rPr>
        <b/>
        <sz val="10"/>
        <color theme="1"/>
        <rFont val="Calibri"/>
        <family val="2"/>
        <charset val="238"/>
        <scheme val="minor"/>
      </rPr>
      <t>chorobom układu krążenia</t>
    </r>
    <r>
      <rPr>
        <sz val="10"/>
        <color theme="1"/>
        <rFont val="Calibri"/>
        <family val="2"/>
        <charset val="238"/>
        <scheme val="minor"/>
      </rPr>
      <t xml:space="preserve">
dla projektów realizowanych na terytorium Rzeczypospolitej Polskiej</t>
    </r>
    <r>
      <rPr>
        <b/>
        <sz val="10"/>
        <color theme="1"/>
        <rFont val="Calibri"/>
        <family val="2"/>
        <charset val="238"/>
        <scheme val="minor"/>
      </rPr>
      <t xml:space="preserve"> z wyłączeniem województwa mazowieckiego.</t>
    </r>
  </si>
  <si>
    <r>
      <t xml:space="preserve">Konkurs w zakresie
wsparcia oddziałów oraz innych jednostek organizacyjnych szpitali ponadregionalnych udzielających świadczeń zdrowotnych stacjonarnych i całodobowych na rzecz osób dorosłych, dedykowanych </t>
    </r>
    <r>
      <rPr>
        <b/>
        <sz val="10"/>
        <color theme="1"/>
        <rFont val="Calibri"/>
        <family val="2"/>
        <charset val="238"/>
        <scheme val="minor"/>
      </rPr>
      <t xml:space="preserve">chorobom nowotworowym </t>
    </r>
    <r>
      <rPr>
        <sz val="10"/>
        <color theme="1"/>
        <rFont val="Calibri"/>
        <family val="2"/>
        <charset val="238"/>
        <scheme val="minor"/>
      </rPr>
      <t xml:space="preserve">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t>
    </r>
    <r>
      <rPr>
        <b/>
        <sz val="10"/>
        <color theme="1"/>
        <rFont val="Calibri"/>
        <family val="2"/>
        <charset val="238"/>
        <scheme val="minor"/>
      </rPr>
      <t xml:space="preserve"> chorobom nowotworowym</t>
    </r>
    <r>
      <rPr>
        <sz val="10"/>
        <color theme="1"/>
        <rFont val="Calibri"/>
        <family val="2"/>
        <charset val="238"/>
        <scheme val="minor"/>
      </rPr>
      <t xml:space="preserve">
dla projektów realizowanych</t>
    </r>
    <r>
      <rPr>
        <b/>
        <sz val="10"/>
        <color theme="1"/>
        <rFont val="Calibri"/>
        <family val="2"/>
        <charset val="238"/>
        <scheme val="minor"/>
      </rPr>
      <t xml:space="preserve"> na terytorium woj. mazowieckiego.</t>
    </r>
  </si>
  <si>
    <r>
      <t xml:space="preserve">Konkurs w zakresie
wsparcia oddziałów oraz innych jednostek organizacyjnych szpitali ponadregionalnych udzielających świadczeń zdrowotnych stacjonarnych i całodobowych na rzecz osób dorosłych, dedykowanych </t>
    </r>
    <r>
      <rPr>
        <b/>
        <sz val="10"/>
        <color theme="1"/>
        <rFont val="Calibri"/>
        <family val="2"/>
        <charset val="238"/>
        <scheme val="minor"/>
      </rPr>
      <t xml:space="preserve">chorobom nowotworowym </t>
    </r>
    <r>
      <rPr>
        <sz val="10"/>
        <color theme="1"/>
        <rFont val="Calibri"/>
        <family val="2"/>
        <charset val="238"/>
        <scheme val="minor"/>
      </rPr>
      <t xml:space="preserve">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t>
    </r>
    <r>
      <rPr>
        <b/>
        <sz val="10"/>
        <color theme="1"/>
        <rFont val="Calibri"/>
        <family val="2"/>
        <charset val="238"/>
        <scheme val="minor"/>
      </rPr>
      <t xml:space="preserve"> chorobom nowotworowym</t>
    </r>
    <r>
      <rPr>
        <sz val="10"/>
        <color theme="1"/>
        <rFont val="Calibri"/>
        <family val="2"/>
        <charset val="238"/>
        <scheme val="minor"/>
      </rPr>
      <t xml:space="preserve">
dla projektów realizowanych na terytorium Rzeczypospolitej Polskiej</t>
    </r>
    <r>
      <rPr>
        <b/>
        <sz val="10"/>
        <color theme="1"/>
        <rFont val="Calibri"/>
        <family val="2"/>
        <charset val="238"/>
        <scheme val="minor"/>
      </rPr>
      <t xml:space="preserve"> z wyłączeniem województwa mazowieckiego.</t>
    </r>
  </si>
  <si>
    <r>
      <t>Konkurs w zakresie
wsparcia oddziałów oraz innych jednostek organizacyjnych szpitali ponadregionalnych udzielających świadczeń zdrowotnych stacjonarnych i całodobowych na rzecz osób dorosłych, dedykowanych</t>
    </r>
    <r>
      <rPr>
        <b/>
        <sz val="10"/>
        <color theme="1"/>
        <rFont val="Calibri"/>
        <family val="2"/>
        <charset val="238"/>
        <scheme val="minor"/>
      </rPr>
      <t xml:space="preserve"> chorobom nowotworowym </t>
    </r>
    <r>
      <rPr>
        <sz val="10"/>
        <color theme="1"/>
        <rFont val="Calibri"/>
        <family val="2"/>
        <charset val="238"/>
        <scheme val="minor"/>
      </rPr>
      <t xml:space="preserve">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 </t>
    </r>
    <r>
      <rPr>
        <b/>
        <sz val="10"/>
        <color theme="1"/>
        <rFont val="Calibri"/>
        <family val="2"/>
        <charset val="238"/>
        <scheme val="minor"/>
      </rPr>
      <t>chorobom nowotworowym</t>
    </r>
    <r>
      <rPr>
        <sz val="10"/>
        <color theme="1"/>
        <rFont val="Calibri"/>
        <family val="2"/>
        <charset val="238"/>
        <scheme val="minor"/>
      </rPr>
      <t xml:space="preserve">
dla projektów realizowanych</t>
    </r>
    <r>
      <rPr>
        <b/>
        <sz val="10"/>
        <color theme="1"/>
        <rFont val="Calibri"/>
        <family val="2"/>
        <charset val="238"/>
        <scheme val="minor"/>
      </rPr>
      <t xml:space="preserve"> na terytorium woj. mazowieckiego.</t>
    </r>
  </si>
  <si>
    <r>
      <t xml:space="preserve">1) Wsparcie oddziałów oraz innych jednostek organizacyjnych szpitali ponadregionalnych udzielających świadczeń zdrowotnych stacjonarnych i całodobowych na rzecz osób dorosłych, dedykowanych </t>
    </r>
    <r>
      <rPr>
        <b/>
        <sz val="10"/>
        <color theme="1"/>
        <rFont val="Calibri"/>
        <family val="2"/>
        <charset val="238"/>
        <scheme val="minor"/>
      </rPr>
      <t>chorobom nowotworowym</t>
    </r>
    <r>
      <rPr>
        <sz val="10"/>
        <color theme="1"/>
        <rFont val="Calibri"/>
        <family val="2"/>
        <charset val="238"/>
        <scheme val="minor"/>
      </rPr>
      <t xml:space="preserve"> (roboty budowlane, doposażenie).</t>
    </r>
  </si>
  <si>
    <r>
      <t>Konkurs w zakresie
wsparcia oddziałów oraz innych jednostek organizacyjnych szpitali ponadregionalnych udzielających świadczeń zdrowotnych stacjonarnych i całodobowych na rzecz osób dorosłych, dedykowanych</t>
    </r>
    <r>
      <rPr>
        <b/>
        <sz val="10"/>
        <color theme="1"/>
        <rFont val="Calibri"/>
        <family val="2"/>
        <charset val="238"/>
        <scheme val="minor"/>
      </rPr>
      <t xml:space="preserve"> chorobom nowotworowym</t>
    </r>
    <r>
      <rPr>
        <sz val="10"/>
        <color theme="1"/>
        <rFont val="Calibri"/>
        <family val="2"/>
        <charset val="238"/>
        <scheme val="minor"/>
      </rPr>
      <t xml:space="preserve"> 
oraz
wsparcia pracowni diagnostycznych oraz innych jednostek zajmujących się diagnostyką współpracujących z oddziałami oraz innymi jednostkami organizacyjnymi szpitali ponadregionalnych, udzielających świadczeń zdrowotnych stacjonarnych i całodobowych na rzecz osób dorosłych, dedykowanych </t>
    </r>
    <r>
      <rPr>
        <b/>
        <sz val="10"/>
        <color theme="1"/>
        <rFont val="Calibri"/>
        <family val="2"/>
        <charset val="238"/>
        <scheme val="minor"/>
      </rPr>
      <t>chorobom nowotworowym</t>
    </r>
    <r>
      <rPr>
        <sz val="10"/>
        <color theme="1"/>
        <rFont val="Calibri"/>
        <family val="2"/>
        <charset val="238"/>
        <scheme val="minor"/>
      </rPr>
      <t xml:space="preserve">
dla projektów realizowanych na terytorium Rzeczypospolitej Polskiej</t>
    </r>
    <r>
      <rPr>
        <b/>
        <sz val="10"/>
        <color theme="1"/>
        <rFont val="Calibri"/>
        <family val="2"/>
        <charset val="238"/>
        <scheme val="minor"/>
      </rPr>
      <t xml:space="preserve"> z wyłączeniem województwa mazowieckiego.</t>
    </r>
  </si>
  <si>
    <r>
      <t>1) Wsparcie oddziałów oraz innych jednostek organizacyjnych szpitali ponadregionalnych udzielających świadczeń zdrowotnych stacjonarnych i całodobowych na rzecz osób dorosłych, dedykowanych</t>
    </r>
    <r>
      <rPr>
        <b/>
        <sz val="10"/>
        <color theme="1"/>
        <rFont val="Calibri"/>
        <family val="2"/>
        <charset val="238"/>
        <scheme val="minor"/>
      </rPr>
      <t xml:space="preserve"> chorobom nowotworowym </t>
    </r>
    <r>
      <rPr>
        <sz val="10"/>
        <color theme="1"/>
        <rFont val="Calibri"/>
        <family val="2"/>
        <charset val="238"/>
        <scheme val="minor"/>
      </rPr>
      <t>(roboty budowlane, doposażenie).</t>
    </r>
  </si>
  <si>
    <r>
      <t>Konkurs dotyczy wsparcia ponadregionalnych podmiotów leczniczych udzielających świadczeń zdrowotnych stacjonarnych i całodobowych na rzecz osób dorosłych, dedykowanych</t>
    </r>
    <r>
      <rPr>
        <b/>
        <sz val="10"/>
        <color theme="1"/>
        <rFont val="Calibri"/>
        <family val="2"/>
        <charset val="238"/>
        <scheme val="minor"/>
      </rPr>
      <t xml:space="preserve"> chorobom układu krążenia</t>
    </r>
    <r>
      <rPr>
        <sz val="10"/>
        <color theme="1"/>
        <rFont val="Calibri"/>
        <family val="2"/>
        <charset val="238"/>
        <scheme val="minor"/>
      </rPr>
      <t xml:space="preserve">. Realizowane będą następujące typy projektów:
1) Wsparcie oddziałów oraz innych jednostek organizacyjnych szpitali ponadregionalnych udzielających świadczeń zdrowotnych stacjonarnych i całodobowych na rzecz osób dorosłych, dedykowanych </t>
    </r>
    <r>
      <rPr>
        <b/>
        <sz val="10"/>
        <color theme="1"/>
        <rFont val="Calibri"/>
        <family val="2"/>
        <charset val="238"/>
        <scheme val="minor"/>
      </rPr>
      <t>chorobom układu krążenia</t>
    </r>
    <r>
      <rPr>
        <sz val="10"/>
        <color theme="1"/>
        <rFont val="Calibri"/>
        <family val="2"/>
        <charset val="238"/>
        <scheme val="minor"/>
      </rPr>
      <t xml:space="preserve"> (roboty budowlane, doposażenie).
2) Wsparcie pracowni diagnostycznych oraz innych jednostek zajmujących się diagnostyką współpracujących z jednostkami wymienionymi w pkt 1  (roboty budowlane, doposażenie).
Dotyczy projektów realizowanych na terytorium Rzeczypospolitej Polskiej</t>
    </r>
    <r>
      <rPr>
        <b/>
        <sz val="10"/>
        <color theme="1"/>
        <rFont val="Calibri"/>
        <family val="2"/>
        <charset val="238"/>
        <scheme val="minor"/>
      </rPr>
      <t xml:space="preserve"> z wyłączeniem województwa mazowieckiego.</t>
    </r>
    <r>
      <rPr>
        <sz val="10"/>
        <color theme="1"/>
        <rFont val="Calibri"/>
        <family val="2"/>
        <charset val="238"/>
        <scheme val="minor"/>
      </rPr>
      <t xml:space="preserve">
Wybór kardiologii dokonany został na podstawie analizy aktualnych trendów epidemiologicznych oraz demograficznych.</t>
    </r>
    <r>
      <rPr>
        <b/>
        <sz val="10"/>
        <color theme="1"/>
        <rFont val="Calibri"/>
        <family val="2"/>
        <charset val="238"/>
        <scheme val="minor"/>
      </rPr>
      <t xml:space="preserve"> Choroby układu krążenia</t>
    </r>
    <r>
      <rPr>
        <sz val="10"/>
        <color theme="1"/>
        <rFont val="Calibri"/>
        <family val="2"/>
        <charset val="238"/>
        <scheme val="minor"/>
      </rPr>
      <t xml:space="preserve"> są zdecydowanie chorobami najbardziej zagrażającymi życiu mieszkańców Polski. W 2011 r. stanowiły one przyczyną 40% zgonów mężczyzn i 51,1% zgonów kobiet. WHO przewiduje, że pozostaną one główną przyczyną umieralności w krajach rozwiniętych do co najmniej 2030 roku. Jak wynika z analiz prowadzonych w Narodowym Instytucie Zdrowia Publicznego – Państwowym Zakładzie Higieny (NIZP–PZH), to właśnie większe zagrożenie życia</t>
    </r>
    <r>
      <rPr>
        <b/>
        <sz val="10"/>
        <color theme="1"/>
        <rFont val="Calibri"/>
        <family val="2"/>
        <charset val="238"/>
        <scheme val="minor"/>
      </rPr>
      <t xml:space="preserve"> chorobami układu krążenia</t>
    </r>
    <r>
      <rPr>
        <sz val="10"/>
        <color theme="1"/>
        <rFont val="Calibri"/>
        <family val="2"/>
        <charset val="238"/>
        <scheme val="minor"/>
      </rPr>
      <t xml:space="preserve"> w Polsce w porównaniu z przeciętną sytuacją w krajach UE w decydującym stopniu odpowiada za krótsze życie mieszkańców Polski.
Konkurs wpisuje się w cel operacyjny A Rozwój profilaktyki zdrowotnej, diagnostyki i medycyny naprawczej ukierunkowany na główne problemy epidemiologiczne w Polsce wskazany w Policy Paper dla ochrony zdrowia na lata 2014 -2020. Przewidywany zakres wsparcia jest zgodny z kierunkiem interwencji dotyczącym zmniejszenia zachorowalności i przedwczesnej umieralności z powodu chorób naczyniowo - sercowych, w tym udarów mózgu.</t>
    </r>
  </si>
  <si>
    <t>1) Wsparcie oddziałów oraz innych jednostek organizacyjnych szpitali ponadregionalnych udzielających świadczeń zdrowotnych stacjonarnych i całodobowych na rzecz osób dorosłych, dedykowanych chorobom układu krążenia (roboty budowlane, doposażenie).</t>
  </si>
  <si>
    <t>formalne dla działania 9.1 (kryterium nr 11)</t>
  </si>
  <si>
    <t>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premiującego projekty, które zakładają działania ukierunkowane na przeniesienie świadczeń opieki zdrowotnej z poziomu lecznictwa szpitalnego na rzecz POZ i AOS wynika z charakteru CU, które jako unikalne w skali kraju jednostki systemu Państwowe Ratownictwo Medyczne wpisane do Wojewódzkich Planów Działania Systemu Państwowe Ratownictwo Medyczne posiadają infrastrukturę oraz potencjał kadrowy do udzielania pomocy pacjentom urazowym. Przeniesienie świadczeń opieki zdrowotnej udzielanych w CU z poziomu lecznictwa szpitalnego na rzecz POZ i AOS jest niemożliwe z uwagi na zdefiniowane w ww. aktach prawnych wymogi niezbędne podczas udzielania przedmiotowych świadczeń.</t>
  </si>
  <si>
    <t>Datę złożenia wniosku dla projektów wybieranych w trybie pozakonkursowym określa IP/IW indywidualnie dla każdego projektu w wezwaniu do złożenia wniosku o dofinansowanie (o którym mowa w art. 48 ust 1 ustawy wdrożeniowej).</t>
  </si>
  <si>
    <t xml:space="preserve">Mapa potrzeb zdrowotnych w zakresie kardiologii dla Polski                                                                                         Mapa potrzeb zdrowotnych w zakresie kardiologii dla województwa dolnośląskiego
Mapa potrzeb zdrowotnych w zakresie kardiologii dla województwa kujawsko-pomorskiego
Mapa potrzeb zdrowotnych w zakresie kardiologii dla województwa lubelskiego
Mapa potrzeb zdrowotnych w zakresie kardiologii dla województwa lubuskiego
Mapa potrzeb zdrowotnych w zakresie kardiologii dla województwa łódzkiego
Mapa potrzeb zdrowotnych w zakresie kardiologii dla województwa małopolskiego
Mapa potrzeb zdrowotnych w zakresie kardiologii dla województwa opolskiego
Mapa potrzeb zdrowotnych w zakresie kardiologii dla województwa podkarpackiego
Mapa potrzeb zdrowotnych w zakresie kardiologii dla województwa podlaskiego
Mapa potrzeb zdrowotnych w zakresie kardiologii dla województwa pomorskiego
Mapa potrzeb zdrowotnych w zakresie kardiologii dla województwa śląskiego
Mapa potrzeb zdrowotnych w zakresie kardiologii dla województwa świętokrzyskiego
Mapa potrzeb zdrowotnych w zakresie kardiologii dla województwa warmińsko-mazurskiego
Mapa potrzeb zdrowotnych w zakresie kardiologii dla województwa wielkopolskiego
Mapa potrzeb zdrowotnych w zakresie kardiologii dla województwa zachodniopomorskiego
</t>
  </si>
  <si>
    <t xml:space="preserve">Mapa potrzeb zdrowotnych w zakresie onkologii dla Polski
Mapa potrzeb zdrowotnych w zakresie onkologii dla województwa mazowieckiego
</t>
  </si>
  <si>
    <t>Mapa potrzeb zdrowotnych w zakresie kardiologii dla Polski                                                                                                         Mapa potrzeb zdrowotnych w zakresie kardiologii dla województwa mazowieckiego</t>
  </si>
  <si>
    <t xml:space="preserve">Mapa potrzeb zdrowotnych w zakresie onkologii dla Polski                                                                                Mapa potrzeb zdrowotnych w zakresie onkologii dla województwa dolnośląskiego
Mapa potrzeb zdrowotnych w zakresie onkologii dla województwa kujawsko-pomorskiego
Mapa potrzeb zdrowotnych w zakresie onkologii dla województwa lubelskiego
Mapa potrzeb zdrowotnych w zakresie onkologii dla województwa lubuskiego
Mapa potrzeb zdrowotnych w zakresie onkologii dla województwa łódzkiego
Mapa potrzeb zdrowotnych w zakresie onkologii dla województwa małopolskiego
Mapa potrzeb zdrowotnych w zakresie onkologii dla województwa opolskiego
Mapa potrzeb zdrowotnych w zakresie onkologii dla województwa podkarpackiego
Mapa potrzeb zdrowotnych w zakresie onkologii dla województwa podlaskiego
Mapa potrzeb zdrowotnych w zakresie onkologii dla województwa pomorskiego
Mapa potrzeb zdrowotnych w zakresie onkologii dla województwa śląskiego
Mapa potrzeb zdrowotnych w zakresie onkologii dla województwa świętokrzyskiego
Mapa potrzeb zdrowotnych w zakresie onkologii dla województwa warmińsko-mazurskiego
Mapa potrzeb zdrowotnych w zakresie onkologii dla województwa wielkopolskiego
Mapa potrzeb zdrowotnych w zakresie onkologii dla województwa zachodniopomorskiego
</t>
  </si>
  <si>
    <t xml:space="preserve"> Kryteria premiują projekty realizowane przez podmioty posiadające zatwierdzony przez podmiot tworzący program restrukturyzacji, zawierający działania prowadzące do poprawy ich efektywności – dotyczy szpitali.</t>
  </si>
  <si>
    <t>Badania kliniczne niekomercyjne       Rozwiązania innowacyjne</t>
  </si>
  <si>
    <t>Realizowanie przez podmiot leczniczy badań klinicznych niekomercyjnych.                                                                                                                        Realizowanie przez podmiot działań, rozwiazań lub produktów innowacyjnych.</t>
  </si>
  <si>
    <t>merytoryczne I stopnia dla działania 9.1
(kryterium nr 1)</t>
  </si>
  <si>
    <t>merytoryczne I stopnia dla działania 9.1
(kryterium nr 2)</t>
  </si>
  <si>
    <t>merytoryczne I stopnia dla działania 9.1
(kryterium nr 3.1.)</t>
  </si>
  <si>
    <t>merytoryczne I stopnia dla działania 9.1
(kryterium nr 3.2.)</t>
  </si>
  <si>
    <t>merytoryczne I stopnia dla działania 9.1
(kryterium nr 3.3.)</t>
  </si>
  <si>
    <t>merytoryczne I stopnia dla działania 9.1
(kryterium nr 3.4.)</t>
  </si>
  <si>
    <t>merytoryczne I stopnia dla działania 9.1
(kryterium nr 4)</t>
  </si>
  <si>
    <t>merytoryczne I stopnia dla działania 9.1
(kryterium nr 5)</t>
  </si>
  <si>
    <t>merytoryczne I stopnia dla działania 9.1
(kryterium nr 8)</t>
  </si>
  <si>
    <t>formalne - istniejące CU
(kryterium nr 14)</t>
  </si>
  <si>
    <t>merytoryczne I stopnia - istniejące CU
(kryterium nr 13)</t>
  </si>
  <si>
    <t>merytoryczne I stopnia - istniejące CU
(kryterium nr 12)</t>
  </si>
  <si>
    <t>formalne dla działania 9.1
(kryterium nr 12)</t>
  </si>
  <si>
    <t>formalne dla działania 9.1
(kryterium nr 13)</t>
  </si>
  <si>
    <t>merytoryczne I stopnia dla działania 9.1
(kryterium nr 6)</t>
  </si>
  <si>
    <t>formalne - istniejące CU
(kryterium nr 16)</t>
  </si>
  <si>
    <t>merytoryczne I stopnia - istniejące CU
(kryterium nr 9)</t>
  </si>
  <si>
    <t>merytoryczne I stopnia - istniejące CU
(kryterium nr 11)</t>
  </si>
  <si>
    <t>merytoryczne I stopnia dla działania 9.1
(kryterium nr 7)</t>
  </si>
  <si>
    <t>horyzontalne formalne
(kryterium nr 1)</t>
  </si>
  <si>
    <t>horyzontalne formalne
(kryterium nr 2)</t>
  </si>
  <si>
    <t>horyzontalne formalne
(kryterium nr 3)</t>
  </si>
  <si>
    <t>horyzontalne formalne
(kryterium nr 5)</t>
  </si>
  <si>
    <t>horyzontalne formalne
(kryterium nr 6)</t>
  </si>
  <si>
    <t>horyzontalne formalne
(kryterium nr 7)</t>
  </si>
  <si>
    <t>horyzontalne formalne
(kryterium nr 8)</t>
  </si>
  <si>
    <t>horyzontalne formalne
(kryterium nr 9)</t>
  </si>
  <si>
    <t>horyzontalne formalne
(kryterium nr 10)</t>
  </si>
  <si>
    <t>horyzontalne merytoryczne II stopnia
(kryterium nr 1)</t>
  </si>
  <si>
    <t>horyzontalne merytoryczne II stopnia
(kryterium nr 1.1.)</t>
  </si>
  <si>
    <t>horyzontalne merytoryczne II stopnia
(kryterium nr 2)</t>
  </si>
  <si>
    <t>horyzontalne merytoryczne II stopnia
(kryterium nr 3)</t>
  </si>
  <si>
    <t>horyzontalne merytoryczne II stopnia
(kryterium nr 4)</t>
  </si>
  <si>
    <t>horyzontalne merytoryczne II stopnia
(kryterium nr 5)</t>
  </si>
  <si>
    <t>horyzontalne merytoryczne II stopnia
(kryterium nr 6)</t>
  </si>
  <si>
    <t>horyzontalne merytoryczne II stopnia
(kryterium nr 7)</t>
  </si>
  <si>
    <t>horyzontalne merytoryczne II stopnia
(kryterium nr 8)</t>
  </si>
  <si>
    <t>horyzontalne merytoryczne II stopnia
(kryterium nr 9)</t>
  </si>
  <si>
    <t>horyzontalne merytoryczne II stopnia
(kryterium nr 10)</t>
  </si>
  <si>
    <t>horyzontalne merytoryczne II stopnia
(kryterium nr 11)</t>
  </si>
  <si>
    <t>horyzontalne merytoryczne II stopnia
(kryterium nr 12)</t>
  </si>
  <si>
    <t>horyzontalne merytoryczne II stopnia
(kryterium nr 13)</t>
  </si>
  <si>
    <t>Zgodność z realizacją zasady n+3</t>
  </si>
  <si>
    <t>horyzontalne formalne
(kryterium nr 4)</t>
  </si>
  <si>
    <t>W ramach kryterium ocenie podlega czy harmonogram realizacji projektu nie narusza zasady n+3 w zakresie kwalifikowalności wydatków.</t>
  </si>
  <si>
    <t>POIiŚ.9.P.20, POIiŚ.9.P.21, POIiŚ.9.P.22, POIiŚ.9.P.23,  POIiŚ.9.P.24, POIiŚ.9.P.25, POIiŚ.9.P.26, POIiŚ.9.P.27, POIiŚ.9.P.28, POIiŚ.9.P.29, POIiŚ.9.P.30, POIiŚ.9.P.31,POIiŚ.9.P.32, POIiŚ.9.P.33, POIiŚ.P.42, POIiŚ.P.43, POIiŚ.P.44, POIiŚ.P.45, POIiŚ.P.46, POIiŚ.P.47, POIiŚ.P.48, POIiŚ.P.49.</t>
  </si>
  <si>
    <t>POIiŚ.9.P.20, POIiŚ.9.P.21, POIiŚ.9.P.22, POIiŚ.9.P.23,  POIiŚ.9.P.24, POIiŚ.9.P.25, POIiŚ.9.P.26, POIiŚ.9.P.27, POIiŚ.9.P.28, POIiŚ.9.P.29, POIiŚ.9.P.30, POIiŚ.9.P.31,POIiŚ.9.P.32, POIiŚ.9.P.33, POIiŚ.P.42, POIiŚ.P.43, POIiŚ.P.44, POIiŚ.P.45, POIiŚ.P.46, POIiŚ.P.47, POIiŚ.P.48, POIiŚ.P.49, POIiŚ.9.K.3, POIiŚ.9.K.4, POIiŚ.9.K.5, POIiŚ.9.K.6</t>
  </si>
  <si>
    <t>formalne - istniejące CU
(kryterium nr 15)</t>
  </si>
  <si>
    <t>merytoryczne I stopnia - istniejące CU
(kryterium nr 10)</t>
  </si>
  <si>
    <t>formalne - lądowiska
(kryterium nr 14)</t>
  </si>
  <si>
    <t>formalne - lądowiska
(kryterium nr 15)</t>
  </si>
  <si>
    <t>formalne - lądowiska
(kryterium nr 16)</t>
  </si>
  <si>
    <t>formalne - lądowiska
(kryterium nr 17)</t>
  </si>
  <si>
    <t>formalne - lądowiska
(kryterium nr 18)</t>
  </si>
  <si>
    <t>merytoryczne I stopnia - lądowiska
(kryterium nr 9)</t>
  </si>
  <si>
    <t>merytoryczne I stopnia - lądowiska
(kryterium nr 11)</t>
  </si>
  <si>
    <t>formalne dla działania 9.2
(kryterium nr 11)</t>
  </si>
  <si>
    <t>formalne dla działania 9.2
(kryterium nr 13)</t>
  </si>
  <si>
    <t>formalne dla działania 9.2
(kryterium nr 14)</t>
  </si>
  <si>
    <t>formalne dla działania 9.2
(kryterium nr 17)</t>
  </si>
  <si>
    <t>formalne dla działania 9.2
(kryterium nr 18)</t>
  </si>
  <si>
    <t>formalne dla działania 9.2
(kryterium nr 19)</t>
  </si>
  <si>
    <t>formalne dla działania 9.2
(kryterium nr 12)</t>
  </si>
  <si>
    <t>formalne dla działania 9.2
(kryterium nr 15)</t>
  </si>
  <si>
    <t>formalne dla działania 9.2
(kryterium nr 16)</t>
  </si>
  <si>
    <t>formalne dla działania 9.2
(kryterium nr 20)</t>
  </si>
  <si>
    <t>merytoryczne I stopnia dla działania 9.2
(kryterium nr 1)</t>
  </si>
  <si>
    <t>merytoryczne I stopnia dla działania 9.2
(kryterium nr 2)</t>
  </si>
  <si>
    <t>merytoryczne I stopnia dla działania 9.2
(kryterium nr 3.1.)</t>
  </si>
  <si>
    <t>merytoryczne I stopnia dla działania 9.2
(kryterium nr 3.2.)</t>
  </si>
  <si>
    <t>merytoryczne I stopnia dla działania 9.2
(kryterium nr 3.3.)</t>
  </si>
  <si>
    <t>merytoryczne I stopnia dla działania 9.2
(kryterium nr 3.4.)</t>
  </si>
  <si>
    <t>merytoryczne I stopnia dla działania 9.2
(kryterium nr 4)</t>
  </si>
  <si>
    <t>merytoryczne I stopnia dla działania 9.2
(kryterium nr 5.1.)</t>
  </si>
  <si>
    <t>merytoryczne I stopnia dla działania 9.2
(kryterium nr 5.2.)</t>
  </si>
  <si>
    <t>Podmiot leczniczy realizuje działania konsolidacyjne lub inne formy współpracy z podmiotami leczniczymi, w celu wzmocnienia efektywności finansowej podmiotów leczniczych oraz ograniczenia kosztów systemu.</t>
  </si>
  <si>
    <t>merytoryczne I stopnia dla działania 9.2
(kryterium nr 8)</t>
  </si>
  <si>
    <t>merytoryczne I stopnia dla działania 9.2
(kryterium nr 9)</t>
  </si>
  <si>
    <t>merytoryczne I stopnia dla działania 9.2
(kryterium nr 11)</t>
  </si>
  <si>
    <t>merytoryczne I stopnia dla działania 9.2
(kryterium nr 12.1.-12.3.)</t>
  </si>
  <si>
    <t>merytoryczne I stopnia dla działania 9.2                                                                                                                                                 (kryteriuim nr 5.2 i 14)</t>
  </si>
  <si>
    <t xml:space="preserve">Podmiot udziela świadczeń opieki zdrowotnej w ramach modelu opieki koordynowanej.
Wykorzystywanie urządzeń zakupionych w ramach projektu do świadczenia usług w ramach Ambulatoryjnej Opieki Specjalistycznej.                                                                   </t>
  </si>
  <si>
    <t xml:space="preserve">Współpraca z innymi podmiotami leczniczymi 
Wykorzystanie zakupionych urządzeń w ramach AOS                                                                                           </t>
  </si>
  <si>
    <t>Podmiot udziela świadczeń opieki zdrowotnej w ramach modelu opieki koordynowanej.</t>
  </si>
  <si>
    <t>merytoryczne I stopnia dla działania 9.2
(kryterium nr 15)</t>
  </si>
  <si>
    <t>merytoryczne I stopnia dla działania 9.2
(kryterium nr 16)</t>
  </si>
  <si>
    <t>merytoryczne I stopnia dla działania 9.2
(kryterium nr 17)</t>
  </si>
  <si>
    <t>merytoryczne I stopnia dla działania 9.2
(kryterium nr 19)</t>
  </si>
  <si>
    <t>merytoryczne I stopnia dla działania 9.2
(kryterium nr 20)</t>
  </si>
  <si>
    <t>merytoryczne I stopnia dla działania 9.2
(kryterium nr 22)</t>
  </si>
  <si>
    <t>merytoryczne I stopnia dla działania 9.2
(kryterium nr 23)</t>
  </si>
  <si>
    <t>merytoryczne I stopnia dla działania 9.2
(kryterium nr 25)</t>
  </si>
  <si>
    <t>merytoryczne I stopnia dla działania 9.2
(kryterium nr 10)</t>
  </si>
  <si>
    <t>merytoryczne I stopnia dla działania 9.2
(kryterium nr 21)</t>
  </si>
  <si>
    <t>merytoryczne I stopnia dla działania 9.2
(kryterium nr 6)</t>
  </si>
  <si>
    <t>merytoryczne I stopnia dla działania 9.2
(kryterium nr 24)</t>
  </si>
  <si>
    <t>Rehabilitacja kardiologiczna</t>
  </si>
  <si>
    <t>Kompleksowość udzielania świadczeń</t>
  </si>
  <si>
    <t>Chemioterapia</t>
  </si>
  <si>
    <t>Kompleksowość udzielanych świadczeń</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</si>
  <si>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</si>
  <si>
    <t>Projekty z zakresu kardiologii mogą być realizowane przez podmioty, które zapewniają lub będą zapewniać najpóźniej w kolejnym okresie kontraktowania świadczeń opieki zdrowotnej po zakończeniu realizacji projektu, kompleksową opiekę kardiologiczną rozumianą jako udzielanie świadczeń opieki zdrowotnej finansowanych ze środków publicznych w ramach oddziałów szpitalnych i AOS, szpitalnego oddziału ratunkowego lub izby przyjęć oraz oddziału anestezjologii i intensywnej terapii.</t>
  </si>
  <si>
    <t>formalne dla działania 9.2
(kryterium nr 13.c)</t>
  </si>
  <si>
    <t xml:space="preserve">Podmiot leczniczy zapewnia lub będzie zapewniać najpóźniej w kolejnym okresie kontraktowania świadczeń opieki zdrowotnej po zakończeniu realizacji projektu, kompleksową opiekę kardiologiczną rozumianą jako udzielanie świadczeń opieki zdrowotnej finansowanych ze środków publicznych w ramach oddziałów szpitalnych, AOS, szpitalnego oddziału ratunkowego lub izby przyjęć oraz oddziału anastezjologii i intensywnej terapii.
</t>
  </si>
  <si>
    <t>Zaplanowane w ramach projektu działania, w tym w szczególności w zakresie zakupu wyrobów medycznych są uzasadnione z punktu widzenia: 
• potrzeb i deficytów w zakresie sytuacji epidemiologiczno – demograficznej,
• podaży świadczeń opieki zdrowotnej na danym obszarze,
• pozytywnego wpływu na racjonalne zasady gospodarowania i efektywność podmiotu leczniczego.</t>
  </si>
  <si>
    <t>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
Projekty z zakresu onkologii nie mogą przewidywać:
• zwiększania liczby urządzeń do Pozytonowej Tomografii Emisyjnej (PET) – chyba, że taka potrzeba została zidentyfikowana we właściwej mapie i - o ile jest to uzasadnione - przy wykorzystaniu danych zawartych w  platformielub na podstawie danych zawartych w platformie, 
• wymiany PET – chyba, że taki wydatek zostanie uzasadniony stopniem zużycia urządzenia,
• utworzenia nowego ośrodka chemioterapii – chyba, że taka potrzeba została zidentyfikowana we właściwej mapie lub na podstawie danych zawartych w platformie, 
• zakupu dodatkowego akceleratora liniowego do teleradioterapii – chyba, że taka potrzeba została zidentyfikowana we właściwej mapie lub na podstawie danych zawartych w platformie oraz jedynie w miastach w niej wskazanych,
• wymiany akceleratora liniowego do teleradioterapii – chyba, że taki wydatek zostanie uzasadniony stopniem zużycia urządzenia, w tym w szczególności gdy urządzenie ma więcej niż 10 lat / Projekt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t>
  </si>
  <si>
    <t>formalne dla działania 9.2
(kryterium nr 17.d)</t>
  </si>
  <si>
    <t>Projekty z zakresu kardiologii nie mogą przewidywać:
• zwiększenia liczby pracowni lub stołów hemodynamicznych – chyba, że taka potrzeba została zidentyfikowana we właściwej mapie i - o ile jest to uzasadnione - lub przy na podstawie danychwykorzystaniu danych zawartych w  platformie, 
• wymiany stołu hemodynamicznego – chyba, że taki wydatek zostanie uzasadniony stopniem zużycia urządzenia,
• utworzenia nowego ośrodka kardiochirurgicznego – chyba, że taka potrzeba została zidentyfikowana we właściwej mapie lub na podstawie danych zawartych w platformie,
• utworzenia nowego ośrodka kardiochirurgicznego dla dzieci – chyba, że taka inwestycja jest wskazana we właściwej mapie; należy odpowiednio uwzględnić przypadki, że mapa dopuszcza utworzenie jednego nowego ośrodka dla kilku województw i w takim przypadku, dla inwestycji wymagana jest pozytywna rekomendacja Komitetu Sterującego do spraw koordynacji interwencji EFSI w sektorze zdrowia.</t>
  </si>
  <si>
    <t xml:space="preserve">Zaplanowane w ramach projektu działania, w tym w szczególności w zakresie zakupu wyrobów medycznych są uzasadnione z punktu widzenia rzeczywistego zapotrzebowania na dany produkt (wytworzona infrastruktura, w tym ilość, parametry wyrobu medycznego są adekwatne do zakresu udzielanych przez jednostkę świadczeń opieki zdrowotnej lub, w przypadku poszerzania oferty medycznej, odpowiadać na zidentyfikowane deficyty podaży świadczeń opieki zdrowotnej), w tym:
1. Projekt z zakresu chorób nowotworowych nie może przewidywać:
a) zwiększania liczby urządzeń do Pozytonowej Tomografii Emisyjnej (PET), chyba, że taka potrzeba została zidentyfikowana we właściwej mapie– i - o ile to uzasadnione – przy wykorzystaniu danych zawartych w platformie;
b) wymiany PET – chyba, że tali wydatek zostanie uzasadniony stopniem zużycia urządzenia; 
c) utworzenia nowego ośrodka chemioterapii, chyba że taka potrzeba została zidentyfikowana we właściwej mapie– i - o ile to uzasadnione – przy wykorzystaniu danych zawartych w platformie; 
d) zakupu akceleratora liniowego do teleradioterapii – chyba, żę taka potrzeba została zidentyfikowana we właściwej mapie– i - o ile to uzasadnione – przy wykorzystaniu danych zawartych w platformie oraz jedynie w miastach w niej wskazanych;
e) wymiany akceleratora linowego do teleradioterapii – chyba, że taki wydatek zostanie uzasadniony stopniem zużycia urządzenia, w tym w szczególności, gdy urządzenie ma więcej niż 10 lat.
2. Projekt z zakresu chorób nowotworowych obejmujący inwestycje infrastrukturalne, w szczególności dotyczące sal operacyjnych mogą być realizowane wyłącznie przez podmioty lecznicze, które przekroczą wartość progową (próg odcięcia) 60 zrealizowanych radykalnych zabiegów chirurgicznych  rocznie dla nowotworów danej grupy narządowej zgodnie z właściwą mapą– i - o ile to uzasadnione – przy wykorzystaniu danych zawartych w platformie lub na podstawie sprawozdawczości Narodowego Funduszu Zdrowia za ostatni rok sprawozdawczy.
</t>
  </si>
  <si>
    <r>
      <t xml:space="preserve">Zaplanowane w ramach projektu działania, w tym w szczególności w zakresie zakupu wyrobów medycznych są uzasadnione z punktu widzenia rzeczywistego zapotrzebowania na dany produkt (wytworzona infrastruktura, w tym ilość, parametry wyrobu medycznego są adekwatne do zakresu udzielanych przez jednostkę świadczeń opieki zdrowotnej lub, w przypadku poszerzania oferty medycznej, odpowiadać na zidentyfikowane deficyty podaży świadczeń opieki zdrowotnej), w tym:
1. Projekt z zakresu chorób układu krążenia nie może przewidywać: 
a) zwiększenia liczby pracowni lub stołów hemodynamicznych – chyba, że taka potrzeba została zidentyfikowana we właściwej mapie – i - o ile to uzasadnione – przy wykorzystaniu danych zawartych w platformie;
b) wymiany stołu hemodynamicznego – chyba, ze taki wydatek zostanie uzasadniony stopniem zużycia;
c)  utworzenia nowego ośrodka kardiochirurgicznego, chyba że taka potrzeba została zidentyfikowana we właściwej mapie– i - o ile to uzasadnione – przy wykorzystaniu danych zawartych w platformie;
d) utworzenia nowego ośrodka kardiochirurgicznego dla dzieci – chyba, że taka inwestycja jest wskazana we właściwej mapie– i o ile to uzasadnione – przy wykorzystaniu danych zawartych w platformie; w sytuacji, kiedy mapa dopuszcza utworzenie jednego nowego ośrodka dla kilku województw, należy załączyć do wniosku o dofinansowanie pozytywną rekomendację Komitetu Sterującego ds. koordynacji interwencji EFSI w sektorze zdrowia dla </t>
    </r>
    <r>
      <rPr>
        <sz val="10"/>
        <rFont val="Calibri"/>
        <family val="2"/>
        <charset val="238"/>
        <scheme val="minor"/>
      </rPr>
      <t>inwestycji.</t>
    </r>
  </si>
  <si>
    <t>Zgodnie z zapisami Wojewódzkiego Planu Działań Systemu Państwowe Ratownictwo Medyczne (aktualizacja nr 9 z dnia 26.10.2015 roku) na terenie województwa pomorskiego funkcjonuje 12 Szpitalnych Oddziałów Ratunkowych. W województwie funkcjonuje 1 baza Lotniczego Pogotowia Ratunkowego (w Gdańsku). W system ratownictwa medycznego wchodzą także 32 zespoły ratownictwa medycznego S oraz 50,81 zespołów ratownictwa medycznego P. W Szpitalu w Miastu funkcjonuje 1 zespół specjalistyczny oraz 1 zespół podstawowy. Zgodnie z zapisami Planu odległość Szpitala w Miastku do najbliżsych SOR: 60 km (Słupsk) oraz 70 km (Chojnice). W takiej odległości nie funkcjonuje także całodobowe lądowisko przyszpitalne spełniające wszelkie uwarunkowania prawne. Położenie geograficzne Szpitala w Miastku powoduje, że Placówka zabezpiecza świadczenia zdrowotne dla obszaru zachodniej części województwa pomorskiego oraz południowo-wschodniej. Dlatego też wskazana jest realizacja planowanej inwestycji.
Zgodnie z mapą potrzeb zdrowotnych najbliższa jednostka posiadająca prefereowane oddziały bez lądowiska znajduje się w Bytowie.
Podmiot jest ujęty w WPDSPRM.</t>
  </si>
  <si>
    <t>Podmiot leczniczy udziela świadczeń opieki zdrowotnej na podstawie umowy zawartej z Dyrektorem oddziału wojewódzkiego NFZ o udzielanie świadczeń opieki zdrowotnej w zakresie leczenia szpitalnego w oddziałach będących jednostkami wyspecjalizowanymi w zakresie udzielania świadczeń niezbędnych dla ratownictwa medycznego. Minimalne wymagania dotyczące zasobów kadrowych i niezbędnej infrastruktury technicznej są jednym z  warunków, które musi spełnić świadczeniodawca aby zawrzeć umowę z NFZ o udzielanie świadczeń w rodzaju leczenie szpitalne (szczegółowe warunki zawierania umów określone zostały w Zarządzeniu nr 110/2015/BP Prezesa Narodowego Funduszu Zdrowia z dnia 31 grudnia 2015 r. w sprawie ogłoszenia jednolitego tekstu zarządzenia Prezesa Narodowego Funduszu Zdrowia w sprawie określenia warunków zawierania i realizacji umów w rodzaju: leczenie szpitalne).</t>
  </si>
  <si>
    <t xml:space="preserve">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</si>
  <si>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Specyfika funkcjonowania systemu PRM powoduje brak możliwości wypełnienia przez jednostki systemu i jednostki współpracujące z systemem kryteriów dotyczących konsolidacji czy podjęcia innych form współpracy z podmiotami udzielającymi świadczeń opieki zdrowotnej, w tym w ramach modelu opieki koordynowanej.</t>
  </si>
  <si>
    <t xml:space="preserve"> Zakres projektów obejmuje prace związane z budową lądowiska, brak jest możliwości uwzględnienia w ramach projektów innych zadań np. wyposażenia oddziałów szpitalnych. W związku z tym, zastosowanie  kryterium premiującego projekty realizowane przez podmioty posiadające wysoki poziom wykorzystania (obłożenia) łóżek w oddziałach lub innych komórkach organizacyjnych objętych zakresem projektu jest nieuzasadnione.</t>
  </si>
  <si>
    <t>Kryteria premiują projekty zakładające rozwiązania przyczyniające się do upowszechnienia stosowania usprawnień dla osób z niepełnosprawnościami i niesamodzielnych./ Kryteria premiują projekty, w których wsparta infrastruktura będzie dostosowana - zgodnie z koncepcją uniwersalnego projektowania - do potrzeb osób z różnymi formami niepełnosprawności.</t>
  </si>
  <si>
    <t xml:space="preserve">merytoryczne I stopnia dla działania 9.2
(kryterium nr 7 i 18)
</t>
  </si>
  <si>
    <t>Zgodność projektu ze Strategią Unii Europejskiej dla regionu Morza Bałtyckiego (SUE RMB)</t>
  </si>
  <si>
    <t>POIiŚ.9.K.3, POIiŚ.9.K.4</t>
  </si>
  <si>
    <t>POIiŚ.9.K.5, POIiŚ.9.K.6</t>
  </si>
  <si>
    <r>
      <t xml:space="preserve">Podmiot leczniczy zapewnia lub będzie zapewniać najpóźniej w kolejnym okresie kontraktowania świadczeń opieki zdrowotnej po zakończeniu realizacji projektu, kompleksową opiekę kardiologiczną tj.rozumianą jako udzielanie świadczeń finansowanych ze środków publicznych w ramach </t>
    </r>
    <r>
      <rPr>
        <sz val="10"/>
        <rFont val="Calibri"/>
        <family val="2"/>
        <charset val="238"/>
        <scheme val="minor"/>
      </rPr>
      <t>posiadanego:</t>
    </r>
    <r>
      <rPr>
        <sz val="10"/>
        <color theme="1"/>
        <rFont val="Calibri"/>
        <family val="2"/>
        <charset val="238"/>
        <scheme val="minor"/>
      </rPr>
      <t xml:space="preserve">
• oddziału rehabilitacji kardiologicznej/oddziału dziennego rehabilitacji kardiologicznej, lub
• pracowni elektrofizjologii wykonującej leczenie zaburzeń rytmu, lub
• oddziału kardiochirurgii, gdzie wykonywane są operacje poza pomostami aortalno-wieńcowymi i pojedynczymi zastawkami.wysokospecjalistyczne świadczenia opieki zdrowotnej w co najmniej 2 zakresach spośród zakresów wymienionych w lp. 7-13 załącznika do rozporządzenia Ministra Zdrowia z dnia 12 listopada 2015 r. w sprawie świadczeń gwarantowanych z zakresu świadczeń wysokospecjalistycznych oraz warunków ich realizacji</t>
    </r>
  </si>
  <si>
    <t xml:space="preserve">Adekwatność działań do potrzeb
</t>
  </si>
  <si>
    <t>Radykalne zabiegi chirurgiczne</t>
  </si>
  <si>
    <t>Kryteria dotyczące projektów w zakresie onkologii premiują projekty, które przewidują, że w wyniku ich realizacji nastąpi wzrost liczby radykalnych zabiegów chirurgicznych wykonywanych przez dany podmiot leczniczy. Radykalne zabiegi chirurgiczne rozumiane są zgodnie z dokumentem pn. Lista procedur (wg klasyfikacji ICD9 zaklasyfikowanych jako zabiegi radykalne w wybranych grupach nowotworów w  prognozie z zakresu onkologii).</t>
  </si>
  <si>
    <t xml:space="preserve"> Projekt zakłada, że w wyniku jego realizacji nastąpi wzrost liczby radykalnych zabiegów chirurgicznych wykonywanych przez podmiot leczniczy.</t>
  </si>
  <si>
    <t>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t>
  </si>
  <si>
    <t>Wpływ projektu na poprawę szybkości i precyzji diagnostyki</t>
  </si>
  <si>
    <t>merytoryczne I stopnia dla działania 9.2
(kryterium nr 13)</t>
  </si>
  <si>
    <t>Uwzględnienie w projekcie wymiany przestarzałych urządzeń na nowsze, szybsze i bardziej precyzyjne wyroby medyczne.</t>
  </si>
  <si>
    <t>Brak kryterium premiującego w wyniku którego realizacji zakłada się skrócenie czasu oczekiwania na świadczenia zdrowotne, lub zmniejszenie liczby osób oczekujących na świadczenie zdrowotne dłużej niż średni czas oczekiwania na dane świadczenie w roku / kwartale / miesiącu poprzedzającym uruchomienie konkursu / projektu, lub poprawę wskaźnika „przelotowości”) wynika z charakteru świadczeń zdrowotnych udzielanych w CU. Rolą CU jest gotowość do szybkiego i kompleksowego udzielenia pomocy pacjentom urazowym, tj.  osobom w stanie nagłego zagrożenia zdrowotnego spowodowanego działaniem czynnika zewnętrznego, którego następstwem są ciężkie, mnogie lub wielonarządowe obrażenia ciała. W ramach CU udziela się pomocy w zakresie ratowania życia a dalsza hospitalizacja realizowana jest na oddziałach szpitalnych co nie jest objete zakresem projektu. Nie można zatem mówić w tym przypadku o czasie oczekiwania na świadczenie.</t>
  </si>
  <si>
    <t>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CU lokalizowane są w wysokowyspecjalizowanych jednostkach, samo wpisanie danego CU do WPDSPRM następuje po spełnieniu niezbędnych wymogów, co dowodzi że podmiot jest właściwie zorganizowany do realizacji zadań CU. Prowadzenie gruntownych działań restrukturyzacyjnych w podmiotach w których zlokalizowane są CU mogłyby spowodować czasowe wyłaczenie jednostek z funkcjonowania co  byłoby niekorzystne z punktu widzenia realizacji zadań  jakim jest udzielanie pomocy w stanie nagłego zagrożenia zdrowia lub życia. W związku z powyższym wydaje się nieuzasadnione stosowanie kryterium premiującego projekty realizowane przez podmioty posiadające zatwierdzony przez podmiot tworzący program restrukturyzacji, zawierający działania prowadzące do poprawy ich efektywności – dotyczy szpitali.</t>
  </si>
  <si>
    <t>Brak kryterium premiującego projekty, które zakładają działania przyczyniające się do poprawy jakości i dostępu do świadczeń opieki zdrowotnej (skrócenie czasu oczekiwania na świadczenia zdrowotne, lub zmniejszenie liczby osób oczekujących na świadczenie zdrowotne dłużej niż średni czas oczekiwania na dane świadczenie w roku / kwartale / miesiącu poprzedzającym uruchomienie konkursu / projektu, lub poprawę wskaźnika „przelotowości” ) wynika z charakteru świadczeń zdrowotnych udzielanych przez jednostki wyspecjalizowane w zakresie udzielania świadczeń zdrowotnych niezbędnych dla ratownictwa medycznego. Rolą ww. jednostek jest gotowość do szybkiego  udzielenia pomocy osobom w stanie nagłego zagrożenia zdrowotnego. Zakres projektu ograniczony jest do realizacji robót dotyczących lądowiska i nie obejmuje zadań związanych z oddziałami szpitalnymi.</t>
  </si>
  <si>
    <t xml:space="preserve"> Zakresy projektów obejmują prace związane z budową lądowiska, działania wskazane w rekomendacji nie mogą stanowić wydatku kwalifikowalnego w ramach przedmiotowych inwestycji . W związku z tym brak jest możliwości zastosowania  kryterium premiującego projekty, które zakładają działania ukierunkowane na przeniesienie świadczeń opieki zdrowotnej z poziomu lecznictwa szpitalnego na rzecz POZ i AOS.  </t>
  </si>
  <si>
    <t>Jednostki wyspecjalizowane w zakresie udzielania świadczeń zdrowotnych niezbędnych dla ratownictwa medycznego to konkretne oddziały szpitalne współpracujące z SOR (zlokalizowane są w bliskiej odległości od nich) oraz z zespołami ratownictwa medycznego, w tym lotniczymi zespołami ratownictwa medycznego, ujęte w WPDSPRM. Pozostają one w gotowości w celu przyjęcia pacjentów poszkodowanych w wyniku zdarzenia nagłego. Projekty polegają na budowie lądowisk na potrzeby konkretnych oddziałów szpitalnych wskazanych jako jednostki współpracujące z systemem PRM. Z punktu widzenia PRM istotne jest aby jednostki pozostawały w gotowości do udzielania pomocy medycznej osobom będącym w stanie nagłym. Dodatkowo, działania restrukturyzacyjne mogłyby spowodować czasowe wyłaczenie jednostek z funkcjonowania co  byłoby niekorzystne z punktu widzenia realizacji zadań  jakim jest udzielanie pomocy w stanie nagłego zagrożenia zdrowia lub życia.</t>
  </si>
  <si>
    <t>Zgodność z właściwą mapą potrzeb zdrowotnych oraz  posiadanie pozytywnej opinii o celowości inwestycji</t>
  </si>
  <si>
    <t xml:space="preserve"> Kryteria premiują projekty zakładające działania z zakresu wsparcia przygotowania podmiotów udzielających świadczeń opieki zdrowotnej do prowadzenia EDM zgodnie ze standardem HL7 CDA oraz jej wymiany, uzupełnienie zdiagnozowanych deficytów w zakresie zasobów infrastruktury IT (sprzęt, oprogramowanie itp.) lub budowę oprogramowania klasy HIS (dotyczy Programu Operacyjnego Infrastruktura i Środowisko oraz tych Regionalnych Programów Operacyjnych, gdzie ww. projekty 
nie mogą być realizowane w ramach CT2).
</t>
  </si>
  <si>
    <t xml:space="preserve"> Kryteria premiują projekty zakładające działania z zakresu wsparcia przygotowania podmiotów udzielających świadczeń opieki zdrowotnej do prowadzenia EDM zgodnie ze standardem HL7 CDA oraz jej wymiany, uzupełnienie zdiagnozowanych deficytów w zakresie zasobów infrastruktury IT (sprzęt, oprogramowanie itp.) lub budowę oprogramowania klasy HIS (dotyczy Programu Operacyjnego Infrastruktura i Środowisko oraz tych Regionalnych Programów Operacyjnych, gdzie ww. projekty nie mogą być realizowane w ramach CT2).
</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</si>
  <si>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świadczeń)/Projekt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t>
  </si>
  <si>
    <t>Projekt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</si>
  <si>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Rozwiązania wpływające na szybkość udzielania pomocy medycznej poszkodowanym.</t>
  </si>
  <si>
    <t>KRYTERIA WYBORU PROJEKTÓW - Działanie 9.1 kryteria merytoryczne I stopnia</t>
  </si>
  <si>
    <t>KRYTERIA WYBORU PROJEKTÓW - Działanie 9.1 kryteria właściwe dla projektów dot.  modernizacji istniejących CU</t>
  </si>
  <si>
    <t>KRYTERIA WYBORU PROJEKTÓW - Działanie 9.1 kryteria właściwe dla projektów dot.budowy lub remontu całodobowych lotnisk lub lądowisk dla śmigłowców przy jednostkach organizacyjnych wyspecjalizowanych w zakresie udzielania świadczeń zdrowotnych niezbednych dla ratownictwa medycznego</t>
  </si>
  <si>
    <t>KRYTERIA WYBORU PROJEKTÓW - Działanie 9.2 kryteria dodatkowe formalne</t>
  </si>
  <si>
    <t>KRYTERIA WYBORU PROJEKTÓW - Działanie 9.2 kryteria merytoryczne I stopnia</t>
  </si>
  <si>
    <t>KRYTERIA WYBORU PROJEKTÓW - Działanie 9.2 kryteria właściwe dla dziedziny choroby układu krążenia</t>
  </si>
  <si>
    <t>KRYTERIA WYBORU PROJEKTÓW - Działanie 9.2 kryteria właściwe dla dziedziny choroby nowotworowe</t>
  </si>
  <si>
    <t>KRYTERIA WYBORU PROJEKTÓW - Horyzontalne kryteria formalne i merytoryczne II stopnia</t>
  </si>
  <si>
    <t>KRYTERIA WYBORU PROJEKTÓW - Działanie 9.1   dodatkowe kryteria formalne</t>
  </si>
  <si>
    <t xml:space="preserve">Przedmiot realizowanego Projektu obejmuje budowę lądowiska sanitarnego naziemnego dla śmigłowców ratunkowych. Lądowisko zapewniać będzie możliwość świadczenia usług ratownictwa medycznego przez 24 godziny na dobę/7 dni w tygodniu. W pełni spełniać będzie ono wymogi Rozporządzenia Ministra Zdrowia z dnia 3 listopada 2011 r. w sprawie szpitalnego oddziału ratunkowego (Dz.U. 2011 nr 237 poz. 1420). Zakres rzeczowy Projektu obejmuje:
a) prace przygotowawcze, w tym:
- opracowanie dokumentacji projektowej lądowiska naziemnego,
- przygotowanie dokumentacji aplikacyjnej (w tym Studium Wykonalności).
b) roboty budowlane:
- budowa lądowiska dla śmigłowców ratunkowych (wraz z wycinką drzew). Zakres robót budowlanych obejmuje:
* pole wzlotów (strefa podejścia końcowego i startu),
* płaszczyznę przyziemienia i wzlotu,
* drogę dojazdową,
* odwodnienie i drenaż lądowiska, 
* budowę oświetlenia nawigacyjnego lądowiska,
* usytuowanie elementów wyposażenia lądowiska (m.in. oświetlenie przeszkodowe, wskaźnik wiatru, latarnię lotniskową usytuowaną na najwyższym budynku szpitala, system sterowania radiowego, umożliwiający zdalne załączanie urządzeń nawigacyjnych lądowiska, używając standardowego wyposażenia radiowego helikoptera, panel sterowania zdalnego, umożliwiający zdalne załączanie urządzeń nawigacyjnych lądowiska z pomieszczenia Centralnej Izby Przyjęć oraz kontrolę stanu urządzeń, zasilacz umożliwiający pięciostopniową regulację intensywności świecenia, ogrodzenie, zabezpieczenie przeciwpożarowe, tablice informacyjne, z treścią wskazującą, ze jest to miejsce lądowania i startu śmigłowca ratunkowego).
*podłączenie urządzeń do istniejącej sieci energetycznej.
c) pozostałe działania, w tym: nadzór inwestorski nad budową lądowiska, rejestracja lądowiska w ULC, zarządzanie projektem (Koordynator Projektu, Pracownik ds. obsługi księgowej, Pracownik ds. przetargów, promocji i monitoringu), promocja projektu.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</si>
</sst>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 _z_ł_-;\-* #,##0\ _z_ł_-;_-* &quot;-&quot;\ _z_ł_-;_-@_-"/>
    <numFmt numFmtId="43" formatCode="_-* #,##0.00\ _z_ł_-;\-* #,##0.00\ _z_ł_-;_-* &quot;-&quot;??\ _z_ł_-;_-@_-"/>
    <numFmt numFmtId="164" formatCode="_-* #,##0\ _z_ł_-;\-* #,##0\ _z_ł_-;_-* &quot;-&quot;??\ _z_ł_-;_-@_-"/>
    <numFmt numFmtId="165" formatCode="yyyy\-mm\-dd"/>
    <numFmt numFmtId="166" formatCode="#,##0.00_ ;\-#,##0.00\ "/>
    <numFmt numFmtId="167" formatCode="#,##0_ ;\-#,##0\ "/>
    <numFmt numFmtId="168" formatCode="#,##0.00&quot; mln&quot;;;&quot;  ---  &quot;;[Red]&quot;wpisz kwotę w mln PLN&quot;"/>
  </numFmts>
  <fonts count="20"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b/>
      <i/>
      <sz val="10"/>
      <color theme="1"/>
      <name val="Calibri"/>
      <family val="2"/>
      <charset val="238"/>
      <scheme val="minor"/>
    </font>
    <font>
      <b/>
      <sz val="11"/>
      <color theme="1"/>
      <name val="Calibri"/>
      <family val="2"/>
      <charset val="238"/>
      <scheme val="minor"/>
    </font>
    <font>
      <sz val="9"/>
      <name val="Arial"/>
      <family val="2"/>
      <charset val="238"/>
    </font>
    <font>
      <b/>
      <sz val="11"/>
      <color theme="0"/>
      <name val="Calibri"/>
      <family val="2"/>
      <charset val="238"/>
      <scheme val="minor"/>
    </font>
    <font>
      <sz val="11"/>
      <color theme="1"/>
      <name val="Calibri"/>
      <family val="2"/>
      <scheme val="minor"/>
    </font>
    <font>
      <sz val="8"/>
      <color theme="1"/>
      <name val="Calibri"/>
      <family val="2"/>
      <charset val="238"/>
    </font>
    <font>
      <u/>
      <sz val="11"/>
      <color theme="10"/>
      <name val="Calibri"/>
      <family val="2"/>
      <scheme val="minor"/>
    </font>
    <font>
      <sz val="11"/>
      <color rgb="FF000000"/>
      <name val="Calibri"/>
      <family val="2"/>
      <charset val="1"/>
    </font>
    <font>
      <sz val="9"/>
      <color theme="1"/>
      <name val="Calibri"/>
      <family val="2"/>
      <charset val="238"/>
      <scheme val="minor"/>
    </font>
    <font>
      <b/>
      <sz val="10"/>
      <name val="Calibri"/>
      <family val="2"/>
      <charset val="238"/>
      <scheme val="minor"/>
    </font>
    <font>
      <b/>
      <sz val="10"/>
      <color theme="0"/>
      <name val="Calibri"/>
      <family val="2"/>
      <charset val="238"/>
      <scheme val="minor"/>
    </font>
    <font>
      <u/>
      <sz val="10"/>
      <color theme="10"/>
      <name val="Calibri"/>
      <family val="2"/>
      <charset val="238"/>
      <scheme val="minor"/>
    </font>
    <font>
      <sz val="11"/>
      <color indexed="8"/>
      <name val="Calibri"/>
      <family val="2"/>
      <charset val="238"/>
    </font>
  </fonts>
  <fills count="25">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
      <patternFill patternType="solid">
        <fgColor rgb="FFFF0000"/>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s>
  <cellStyleXfs count="38">
    <xf numFmtId="0" fontId="0"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3" fillId="0" borderId="0" applyNumberFormat="0" applyFill="0" applyBorder="0" applyAlignment="0" applyProtection="0"/>
    <xf numFmtId="0" fontId="1" fillId="0" borderId="0"/>
    <xf numFmtId="0" fontId="14" fillId="0" borderId="0"/>
    <xf numFmtId="0" fontId="11" fillId="0" borderId="0"/>
    <xf numFmtId="43" fontId="1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cellStyleXfs>
  <cellXfs count="895">
    <xf numFmtId="0" fontId="0" fillId="0" borderId="0" xfId="0"/>
    <xf numFmtId="0" fontId="3" fillId="0" borderId="0" xfId="0" applyFont="1"/>
    <xf numFmtId="0" fontId="3" fillId="0" borderId="0" xfId="0" applyFont="1" applyAlignment="1">
      <alignment horizontal="center" vertical="center"/>
    </xf>
    <xf numFmtId="0" fontId="7"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4" xfId="0" applyFont="1" applyBorder="1"/>
    <xf numFmtId="0" fontId="3" fillId="0" borderId="0" xfId="0" applyFont="1" applyFill="1"/>
    <xf numFmtId="0" fontId="2" fillId="2" borderId="0" xfId="0" applyFont="1" applyFill="1" applyBorder="1" applyAlignment="1" applyProtection="1">
      <alignment vertical="center" wrapText="1"/>
    </xf>
    <xf numFmtId="0" fontId="0" fillId="0" borderId="0" xfId="0" applyAlignment="1">
      <alignment vertical="center"/>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5" fillId="2" borderId="45" xfId="0" applyFont="1" applyFill="1" applyBorder="1" applyAlignment="1" applyProtection="1">
      <alignment horizontal="center" vertical="center" wrapText="1"/>
    </xf>
    <xf numFmtId="0" fontId="3" fillId="0" borderId="15" xfId="0" applyFont="1" applyBorder="1" applyAlignment="1">
      <alignment horizontal="center" vertical="center"/>
    </xf>
    <xf numFmtId="0" fontId="3" fillId="0" borderId="19"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2" borderId="50"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6" fillId="0" borderId="0" xfId="0" applyFont="1"/>
    <xf numFmtId="0" fontId="9" fillId="0" borderId="0" xfId="0" applyFont="1" applyAlignment="1">
      <alignment vertical="center"/>
    </xf>
    <xf numFmtId="0" fontId="3" fillId="0" borderId="15"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protection locked="0"/>
    </xf>
    <xf numFmtId="0" fontId="3" fillId="0" borderId="35" xfId="0" applyFont="1" applyBorder="1" applyAlignment="1"/>
    <xf numFmtId="0" fontId="3" fillId="0" borderId="0" xfId="0" applyFont="1" applyBorder="1" applyAlignment="1"/>
    <xf numFmtId="0" fontId="3" fillId="0" borderId="47" xfId="0" applyFont="1" applyBorder="1" applyAlignment="1"/>
    <xf numFmtId="0" fontId="3" fillId="0" borderId="48" xfId="0" applyFont="1" applyBorder="1" applyAlignment="1"/>
    <xf numFmtId="0" fontId="3" fillId="0" borderId="44" xfId="0" applyFont="1" applyBorder="1" applyAlignment="1"/>
    <xf numFmtId="0" fontId="3" fillId="0" borderId="49" xfId="0" applyFont="1" applyBorder="1" applyAlignment="1"/>
    <xf numFmtId="0" fontId="3" fillId="10" borderId="2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1"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0" borderId="17" xfId="0" applyFont="1" applyFill="1" applyBorder="1" applyAlignment="1" applyProtection="1">
      <alignment horizontal="center" vertical="center" wrapText="1"/>
    </xf>
    <xf numFmtId="0" fontId="3" fillId="20" borderId="17" xfId="0" applyFont="1" applyFill="1" applyBorder="1" applyAlignment="1" applyProtection="1">
      <alignment horizontal="center" vertical="center" wrapText="1"/>
    </xf>
    <xf numFmtId="0" fontId="3" fillId="20" borderId="25"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7" borderId="30" xfId="0" applyFont="1" applyFill="1" applyBorder="1" applyAlignment="1">
      <alignment vertical="center" wrapText="1"/>
    </xf>
    <xf numFmtId="0" fontId="3" fillId="17" borderId="20" xfId="0" applyFont="1" applyFill="1" applyBorder="1" applyAlignment="1">
      <alignment vertical="center" wrapText="1"/>
    </xf>
    <xf numFmtId="0" fontId="3" fillId="17" borderId="14" xfId="0" applyFont="1" applyFill="1" applyBorder="1" applyAlignment="1">
      <alignment horizontal="center" vertical="center"/>
    </xf>
    <xf numFmtId="0" fontId="3" fillId="17" borderId="16" xfId="0" applyFont="1" applyFill="1" applyBorder="1" applyAlignment="1">
      <alignment horizontal="center" vertical="center"/>
    </xf>
    <xf numFmtId="0" fontId="3" fillId="17" borderId="17" xfId="0" applyFont="1" applyFill="1" applyBorder="1" applyAlignment="1">
      <alignment horizontal="center" vertical="center"/>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8" fillId="23" borderId="4" xfId="0" applyFont="1" applyFill="1" applyBorder="1" applyAlignment="1">
      <alignment horizontal="center" vertical="center"/>
    </xf>
    <xf numFmtId="0" fontId="8" fillId="23" borderId="4" xfId="0" applyFont="1" applyFill="1" applyBorder="1" applyAlignment="1">
      <alignment horizontal="center" vertical="center" wrapText="1"/>
    </xf>
    <xf numFmtId="0" fontId="5" fillId="8" borderId="5" xfId="0" applyFont="1" applyFill="1" applyBorder="1" applyAlignment="1" applyProtection="1">
      <alignment horizontal="center" vertical="center" wrapText="1"/>
    </xf>
    <xf numFmtId="0" fontId="4" fillId="19" borderId="38"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0" borderId="4" xfId="0" applyFont="1" applyFill="1" applyBorder="1" applyAlignment="1">
      <alignment horizontal="center"/>
    </xf>
    <xf numFmtId="0" fontId="3" fillId="0" borderId="4" xfId="0" applyFont="1" applyBorder="1" applyAlignment="1">
      <alignment horizontal="center" vertical="center" wrapText="1"/>
    </xf>
    <xf numFmtId="164" fontId="3" fillId="0" borderId="4" xfId="1" applyNumberFormat="1" applyFont="1" applyBorder="1" applyAlignment="1">
      <alignment horizontal="center" vertical="center" wrapText="1"/>
    </xf>
    <xf numFmtId="164" fontId="3" fillId="0" borderId="19" xfId="1" applyNumberFormat="1" applyFont="1" applyBorder="1" applyAlignment="1" applyProtection="1">
      <alignment horizontal="center" vertical="center" wrapText="1"/>
      <protection locked="0"/>
    </xf>
    <xf numFmtId="0" fontId="4" fillId="0" borderId="4" xfId="0" applyFont="1" applyFill="1" applyBorder="1" applyAlignment="1">
      <alignment horizontal="center" vertical="center" wrapText="1"/>
    </xf>
    <xf numFmtId="0" fontId="3" fillId="0" borderId="17" xfId="0" applyFont="1" applyBorder="1" applyAlignment="1">
      <alignment vertical="top" wrapText="1"/>
    </xf>
    <xf numFmtId="0" fontId="3" fillId="0" borderId="4" xfId="0" applyFont="1" applyFill="1" applyBorder="1" applyAlignment="1">
      <alignment vertical="center" wrapText="1"/>
    </xf>
    <xf numFmtId="0" fontId="3" fillId="14" borderId="17" xfId="3" applyFont="1" applyFill="1" applyBorder="1" applyAlignment="1" applyProtection="1">
      <alignment horizontal="center" vertical="center" wrapText="1"/>
    </xf>
    <xf numFmtId="0" fontId="3" fillId="18" borderId="4" xfId="3" applyFont="1" applyFill="1" applyBorder="1" applyAlignment="1" applyProtection="1">
      <alignment vertical="center" wrapText="1"/>
    </xf>
    <xf numFmtId="0" fontId="3" fillId="14" borderId="25" xfId="3" applyFont="1" applyFill="1" applyBorder="1" applyAlignment="1" applyProtection="1">
      <alignment horizontal="center" vertical="center" wrapText="1"/>
    </xf>
    <xf numFmtId="0" fontId="6" fillId="14" borderId="25" xfId="3" applyFont="1" applyFill="1" applyBorder="1" applyAlignment="1">
      <alignment horizontal="center" vertical="center" wrapText="1"/>
    </xf>
    <xf numFmtId="0" fontId="6" fillId="14" borderId="14" xfId="3" applyFont="1" applyFill="1" applyBorder="1" applyAlignment="1">
      <alignment horizontal="center" vertical="center" wrapText="1"/>
    </xf>
    <xf numFmtId="0" fontId="6" fillId="14" borderId="17" xfId="3" applyFont="1" applyFill="1" applyBorder="1" applyAlignment="1">
      <alignment horizontal="center" vertical="center" wrapText="1"/>
    </xf>
    <xf numFmtId="0" fontId="6" fillId="14" borderId="46" xfId="3" applyFont="1" applyFill="1" applyBorder="1" applyAlignment="1">
      <alignment horizontal="center" vertical="center" wrapText="1"/>
    </xf>
    <xf numFmtId="164" fontId="3" fillId="0" borderId="5" xfId="1" applyNumberFormat="1" applyFont="1" applyBorder="1" applyAlignment="1">
      <alignment horizontal="center" vertical="center" wrapText="1"/>
    </xf>
    <xf numFmtId="164" fontId="3" fillId="0" borderId="22" xfId="1" applyNumberFormat="1" applyFont="1" applyBorder="1" applyAlignment="1" applyProtection="1">
      <alignment horizontal="center" vertical="center" wrapText="1"/>
      <protection locked="0"/>
    </xf>
    <xf numFmtId="0" fontId="3" fillId="0" borderId="46" xfId="0" applyFont="1" applyBorder="1" applyAlignment="1">
      <alignment vertical="top" wrapText="1"/>
    </xf>
    <xf numFmtId="0" fontId="12" fillId="0" borderId="4" xfId="0" applyFont="1" applyBorder="1" applyAlignment="1">
      <alignment horizontal="center" vertical="center" wrapText="1"/>
    </xf>
    <xf numFmtId="165" fontId="12" fillId="0" borderId="4" xfId="0" applyNumberFormat="1" applyFont="1" applyBorder="1" applyAlignment="1">
      <alignment horizontal="center" vertical="center" wrapText="1"/>
    </xf>
    <xf numFmtId="4" fontId="12" fillId="0" borderId="4" xfId="0" applyNumberFormat="1" applyFont="1" applyBorder="1" applyAlignment="1">
      <alignment horizontal="right" vertical="center" wrapText="1"/>
    </xf>
    <xf numFmtId="0" fontId="3" fillId="0" borderId="4" xfId="0" applyFont="1" applyBorder="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1" applyNumberFormat="1" applyFont="1" applyFill="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18" fillId="0" borderId="0" xfId="25" applyFont="1"/>
    <xf numFmtId="0" fontId="6" fillId="18" borderId="15" xfId="3" applyFont="1" applyFill="1" applyBorder="1" applyAlignment="1" applyProtection="1">
      <alignment horizontal="center" vertical="center" wrapText="1"/>
      <protection locked="0"/>
    </xf>
    <xf numFmtId="0" fontId="6" fillId="18" borderId="16" xfId="3" applyFont="1" applyFill="1" applyBorder="1" applyAlignment="1" applyProtection="1">
      <alignment horizontal="center" vertical="center" wrapText="1"/>
      <protection locked="0"/>
    </xf>
    <xf numFmtId="0" fontId="3" fillId="0" borderId="58" xfId="0" applyFont="1" applyBorder="1" applyAlignment="1"/>
    <xf numFmtId="0" fontId="3" fillId="0" borderId="23" xfId="0" applyFont="1" applyBorder="1" applyAlignment="1"/>
    <xf numFmtId="0" fontId="3" fillId="0" borderId="57" xfId="0" applyFont="1" applyBorder="1" applyAlignment="1"/>
    <xf numFmtId="0" fontId="3" fillId="4" borderId="5" xfId="0" applyFont="1" applyFill="1" applyBorder="1" applyAlignment="1" applyProtection="1">
      <alignment horizontal="center" vertical="center" wrapText="1"/>
    </xf>
    <xf numFmtId="166" fontId="3" fillId="4" borderId="4" xfId="1" applyNumberFormat="1" applyFont="1" applyFill="1" applyBorder="1"/>
    <xf numFmtId="164" fontId="3" fillId="4" borderId="4" xfId="1" applyNumberFormat="1" applyFont="1" applyFill="1" applyBorder="1" applyAlignment="1">
      <alignment horizontal="center" vertical="center" wrapText="1"/>
    </xf>
    <xf numFmtId="164" fontId="15" fillId="4" borderId="4" xfId="1" applyNumberFormat="1" applyFont="1" applyFill="1" applyBorder="1" applyAlignment="1">
      <alignment horizontal="center" vertical="center"/>
    </xf>
    <xf numFmtId="0" fontId="3" fillId="0" borderId="4" xfId="0" applyFont="1" applyBorder="1" applyAlignment="1">
      <alignment horizontal="center" vertical="center"/>
    </xf>
    <xf numFmtId="0" fontId="3" fillId="12" borderId="7" xfId="0" applyFont="1" applyFill="1" applyBorder="1" applyAlignment="1" applyProtection="1">
      <alignment vertical="center" wrapText="1"/>
    </xf>
    <xf numFmtId="0" fontId="3" fillId="10" borderId="17"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3" fontId="3" fillId="4" borderId="1" xfId="13" applyNumberFormat="1"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3" fontId="3" fillId="0" borderId="1" xfId="7" applyNumberFormat="1" applyFont="1" applyFill="1" applyBorder="1" applyAlignment="1" applyProtection="1">
      <alignment horizontal="center" vertical="center" wrapText="1"/>
    </xf>
    <xf numFmtId="3" fontId="3" fillId="0" borderId="0" xfId="0" applyNumberFormat="1" applyFont="1"/>
    <xf numFmtId="0" fontId="3" fillId="4" borderId="4" xfId="0" applyFont="1" applyFill="1" applyBorder="1" applyAlignment="1">
      <alignment horizontal="center" vertical="center"/>
    </xf>
    <xf numFmtId="0" fontId="3" fillId="4" borderId="4" xfId="0" applyFont="1" applyFill="1" applyBorder="1" applyAlignment="1">
      <alignment vertical="center" wrapText="1"/>
    </xf>
    <xf numFmtId="0" fontId="4" fillId="4"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17" borderId="30" xfId="0" applyFont="1" applyFill="1" applyBorder="1" applyAlignment="1">
      <alignment wrapText="1"/>
    </xf>
    <xf numFmtId="0" fontId="3" fillId="17" borderId="20" xfId="0" applyFont="1" applyFill="1" applyBorder="1" applyAlignment="1">
      <alignment wrapText="1"/>
    </xf>
    <xf numFmtId="0" fontId="4" fillId="19" borderId="38" xfId="0" applyFont="1" applyFill="1" applyBorder="1" applyAlignment="1">
      <alignment horizontal="center" wrapText="1"/>
    </xf>
    <xf numFmtId="0" fontId="3" fillId="17" borderId="14" xfId="0" applyFont="1" applyFill="1" applyBorder="1" applyAlignment="1">
      <alignment horizontal="center"/>
    </xf>
    <xf numFmtId="0" fontId="3" fillId="17" borderId="16" xfId="0" applyFont="1" applyFill="1" applyBorder="1" applyAlignment="1">
      <alignment horizontal="center"/>
    </xf>
    <xf numFmtId="0" fontId="3" fillId="17" borderId="17" xfId="0" applyFont="1" applyFill="1" applyBorder="1" applyAlignment="1">
      <alignment horizontal="center"/>
    </xf>
    <xf numFmtId="0" fontId="4" fillId="0" borderId="5" xfId="0" applyFont="1" applyFill="1" applyBorder="1" applyAlignment="1">
      <alignment horizontal="left" vertical="center" wrapText="1"/>
    </xf>
    <xf numFmtId="0" fontId="3" fillId="17" borderId="4" xfId="0" applyFont="1" applyFill="1" applyBorder="1" applyAlignment="1">
      <alignment horizontal="center"/>
    </xf>
    <xf numFmtId="0" fontId="3" fillId="17" borderId="15" xfId="0" applyFont="1" applyFill="1" applyBorder="1" applyAlignment="1">
      <alignment horizontal="center" vertical="center" wrapText="1"/>
    </xf>
    <xf numFmtId="166" fontId="3" fillId="0" borderId="4" xfId="1" applyNumberFormat="1" applyFont="1" applyFill="1" applyBorder="1" applyAlignment="1">
      <alignment horizontal="center" vertical="center" wrapText="1"/>
    </xf>
    <xf numFmtId="0" fontId="7" fillId="19" borderId="38" xfId="0" applyFont="1" applyFill="1" applyBorder="1" applyAlignment="1">
      <alignment horizontal="center" wrapText="1"/>
    </xf>
    <xf numFmtId="0" fontId="3" fillId="17" borderId="15" xfId="0" applyFont="1" applyFill="1" applyBorder="1" applyAlignment="1">
      <alignment horizontal="center" wrapText="1"/>
    </xf>
    <xf numFmtId="0" fontId="3" fillId="0" borderId="4" xfId="0" applyFont="1" applyBorder="1" applyAlignment="1">
      <alignment horizontal="center"/>
    </xf>
    <xf numFmtId="0" fontId="6" fillId="14" borderId="52" xfId="3" applyFont="1" applyFill="1" applyBorder="1" applyAlignment="1">
      <alignment horizontal="center" vertical="center" wrapText="1"/>
    </xf>
    <xf numFmtId="0" fontId="6" fillId="14" borderId="40" xfId="3"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0" xfId="2" applyFont="1"/>
    <xf numFmtId="0" fontId="3" fillId="0" borderId="0" xfId="24" applyFont="1"/>
    <xf numFmtId="0" fontId="3" fillId="0" borderId="0" xfId="3" applyFont="1"/>
    <xf numFmtId="0" fontId="6" fillId="14" borderId="32" xfId="24" applyFont="1" applyFill="1" applyBorder="1" applyAlignment="1">
      <alignment horizontal="center" vertical="center" wrapText="1"/>
    </xf>
    <xf numFmtId="0" fontId="6" fillId="0" borderId="0" xfId="3" applyFont="1" applyBorder="1" applyAlignment="1" applyProtection="1">
      <alignment horizontal="center" vertical="center" wrapText="1"/>
      <protection locked="0"/>
    </xf>
    <xf numFmtId="0" fontId="3" fillId="0" borderId="0" xfId="3" applyFont="1" applyBorder="1" applyAlignment="1">
      <alignment horizontal="center"/>
    </xf>
    <xf numFmtId="0" fontId="6" fillId="13" borderId="0" xfId="3" applyFont="1" applyFill="1" applyBorder="1" applyAlignment="1" applyProtection="1">
      <alignment horizontal="center" vertical="center" wrapText="1"/>
      <protection locked="0"/>
    </xf>
    <xf numFmtId="0" fontId="6" fillId="18" borderId="0" xfId="3" applyFont="1" applyFill="1" applyBorder="1" applyAlignment="1" applyProtection="1">
      <alignment horizontal="center" vertical="center" wrapText="1"/>
      <protection locked="0"/>
    </xf>
    <xf numFmtId="0" fontId="6" fillId="18" borderId="0" xfId="3" applyFont="1" applyFill="1" applyBorder="1" applyAlignment="1">
      <alignment horizontal="center" wrapText="1"/>
    </xf>
    <xf numFmtId="0" fontId="6" fillId="0" borderId="0" xfId="3" applyFont="1" applyFill="1" applyBorder="1" applyAlignment="1">
      <alignment horizontal="center" vertical="center" wrapText="1"/>
    </xf>
    <xf numFmtId="0" fontId="6" fillId="4" borderId="0" xfId="3" applyFont="1" applyFill="1" applyBorder="1" applyAlignment="1" applyProtection="1">
      <alignment horizontal="center" vertical="center" wrapText="1"/>
      <protection locked="0"/>
    </xf>
    <xf numFmtId="0" fontId="3" fillId="0" borderId="0" xfId="3" applyFont="1" applyBorder="1"/>
    <xf numFmtId="0" fontId="6" fillId="0" borderId="0" xfId="3" applyFont="1" applyFill="1" applyBorder="1" applyAlignment="1" applyProtection="1">
      <alignment horizontal="center" vertical="center" wrapText="1"/>
      <protection locked="0"/>
    </xf>
    <xf numFmtId="0" fontId="6" fillId="14" borderId="44" xfId="24" applyFont="1" applyFill="1" applyBorder="1" applyAlignment="1">
      <alignment horizontal="center" vertical="center" wrapText="1"/>
    </xf>
    <xf numFmtId="0" fontId="3" fillId="0" borderId="0" xfId="2" applyFont="1" applyBorder="1" applyAlignment="1">
      <alignment horizontal="justify" vertical="center" wrapText="1"/>
    </xf>
    <xf numFmtId="0" fontId="3" fillId="0" borderId="0" xfId="5" applyFont="1" applyBorder="1"/>
    <xf numFmtId="0" fontId="3" fillId="0" borderId="0" xfId="5" applyFont="1"/>
    <xf numFmtId="43" fontId="6" fillId="0" borderId="0" xfId="35" applyFont="1" applyFill="1" applyBorder="1" applyAlignment="1" applyProtection="1">
      <alignment horizontal="center" vertical="center" wrapText="1"/>
      <protection locked="0"/>
    </xf>
    <xf numFmtId="0" fontId="6" fillId="18" borderId="0" xfId="3" applyFont="1" applyFill="1" applyBorder="1" applyAlignment="1">
      <alignment horizontal="center" vertical="center" wrapText="1"/>
    </xf>
    <xf numFmtId="0" fontId="6" fillId="0" borderId="0" xfId="3" applyNumberFormat="1" applyFont="1" applyBorder="1" applyAlignment="1" applyProtection="1">
      <alignment horizontal="center" vertical="center" wrapText="1"/>
      <protection locked="0"/>
    </xf>
    <xf numFmtId="9" fontId="6" fillId="0" borderId="0" xfId="36" applyFont="1" applyBorder="1" applyAlignment="1" applyProtection="1">
      <alignment horizontal="center" vertical="center" wrapText="1"/>
      <protection locked="0"/>
    </xf>
    <xf numFmtId="0" fontId="6" fillId="14" borderId="25" xfId="24" applyFont="1" applyFill="1" applyBorder="1" applyAlignment="1">
      <alignment horizontal="center" vertical="center" wrapText="1"/>
    </xf>
    <xf numFmtId="168" fontId="6" fillId="0" borderId="0" xfId="3" applyNumberFormat="1" applyFont="1" applyBorder="1" applyAlignment="1" applyProtection="1">
      <alignment horizontal="center" vertical="center" wrapText="1"/>
      <protection locked="0"/>
    </xf>
    <xf numFmtId="3" fontId="6" fillId="0" borderId="19" xfId="24" applyNumberFormat="1" applyFont="1" applyBorder="1" applyAlignment="1" applyProtection="1">
      <alignment horizontal="center" wrapText="1"/>
      <protection locked="0"/>
    </xf>
    <xf numFmtId="3" fontId="6" fillId="0" borderId="4" xfId="26" applyNumberFormat="1" applyFont="1" applyFill="1" applyBorder="1" applyAlignment="1" applyProtection="1">
      <alignment horizontal="center" wrapText="1"/>
      <protection locked="0"/>
    </xf>
    <xf numFmtId="0" fontId="6" fillId="14" borderId="17" xfId="24" applyFont="1" applyFill="1" applyBorder="1" applyAlignment="1">
      <alignment horizontal="center" vertical="center" wrapText="1"/>
    </xf>
    <xf numFmtId="0" fontId="6" fillId="18" borderId="16" xfId="24" applyFont="1" applyFill="1" applyBorder="1" applyAlignment="1" applyProtection="1">
      <alignment horizontal="center" vertical="center" wrapText="1"/>
      <protection locked="0"/>
    </xf>
    <xf numFmtId="0" fontId="6" fillId="13" borderId="0" xfId="3" applyFont="1" applyFill="1" applyBorder="1" applyAlignment="1" applyProtection="1">
      <alignment horizontal="justify" vertical="center" wrapText="1"/>
      <protection locked="0"/>
    </xf>
    <xf numFmtId="0" fontId="6" fillId="4" borderId="0" xfId="3" quotePrefix="1" applyFont="1" applyFill="1" applyBorder="1" applyAlignment="1" applyProtection="1">
      <alignment horizontal="center" vertical="center" wrapText="1"/>
      <protection locked="0"/>
    </xf>
    <xf numFmtId="0" fontId="6" fillId="14" borderId="40" xfId="24" applyFont="1" applyFill="1" applyBorder="1" applyAlignment="1">
      <alignment horizontal="center" vertical="center" wrapText="1"/>
    </xf>
    <xf numFmtId="0" fontId="6" fillId="0" borderId="0" xfId="3" applyFont="1" applyBorder="1" applyAlignment="1" applyProtection="1">
      <alignment horizontal="justify" vertical="center" wrapText="1"/>
      <protection locked="0"/>
    </xf>
    <xf numFmtId="0" fontId="6" fillId="14" borderId="46" xfId="24" applyFont="1" applyFill="1" applyBorder="1" applyAlignment="1">
      <alignment horizontal="center" vertical="center" wrapText="1"/>
    </xf>
    <xf numFmtId="4" fontId="6" fillId="0" borderId="0" xfId="3" applyNumberFormat="1" applyFont="1" applyBorder="1" applyAlignment="1" applyProtection="1">
      <alignment horizontal="justify" vertical="center" wrapText="1"/>
      <protection locked="0"/>
    </xf>
    <xf numFmtId="0" fontId="6" fillId="14" borderId="14" xfId="24" applyFont="1" applyFill="1" applyBorder="1" applyAlignment="1">
      <alignment horizontal="center" vertical="center" wrapText="1"/>
    </xf>
    <xf numFmtId="0" fontId="3" fillId="14" borderId="17" xfId="24" applyFont="1" applyFill="1" applyBorder="1" applyAlignment="1" applyProtection="1">
      <alignment horizontal="center" vertical="center" wrapText="1"/>
    </xf>
    <xf numFmtId="0" fontId="6" fillId="3" borderId="17" xfId="24" applyFont="1" applyFill="1" applyBorder="1" applyAlignment="1">
      <alignment horizontal="center" vertical="center" wrapText="1"/>
    </xf>
    <xf numFmtId="0" fontId="5" fillId="14" borderId="0" xfId="3" applyFont="1" applyFill="1" applyBorder="1" applyAlignment="1" applyProtection="1">
      <alignment horizontal="center" vertical="center" wrapText="1"/>
    </xf>
    <xf numFmtId="0" fontId="3" fillId="0" borderId="0" xfId="3" applyFont="1" applyFill="1" applyBorder="1" applyAlignment="1">
      <alignment horizontal="center" wrapText="1"/>
    </xf>
    <xf numFmtId="0" fontId="3" fillId="14" borderId="25" xfId="24" applyFont="1" applyFill="1" applyBorder="1" applyAlignment="1" applyProtection="1">
      <alignment horizontal="center" vertical="center" wrapText="1"/>
    </xf>
    <xf numFmtId="0" fontId="3" fillId="0" borderId="0" xfId="3" applyFont="1" applyFill="1" applyBorder="1" applyAlignment="1">
      <alignment horizontal="center"/>
    </xf>
    <xf numFmtId="0" fontId="3" fillId="0" borderId="0"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3" fillId="18" borderId="4" xfId="24" applyFont="1" applyFill="1" applyBorder="1" applyAlignment="1" applyProtection="1">
      <alignment vertical="center" wrapText="1"/>
    </xf>
    <xf numFmtId="0" fontId="5" fillId="4" borderId="0" xfId="3" applyFont="1" applyFill="1" applyBorder="1" applyAlignment="1" applyProtection="1">
      <alignment horizontal="center" vertical="center" wrapText="1"/>
    </xf>
    <xf numFmtId="0" fontId="17" fillId="15" borderId="0" xfId="3" applyFont="1" applyFill="1" applyBorder="1" applyAlignment="1">
      <alignment horizontal="center" vertical="center" wrapText="1"/>
    </xf>
    <xf numFmtId="0" fontId="3" fillId="0" borderId="0" xfId="3" applyFont="1" applyBorder="1" applyAlignment="1">
      <alignment horizontal="center" vertical="center"/>
    </xf>
    <xf numFmtId="0" fontId="1" fillId="0" borderId="0" xfId="2"/>
    <xf numFmtId="0" fontId="6" fillId="14" borderId="32" xfId="3" applyFont="1" applyFill="1" applyBorder="1" applyAlignment="1">
      <alignment horizontal="center" vertical="center" wrapText="1"/>
    </xf>
    <xf numFmtId="0" fontId="3" fillId="0" borderId="0" xfId="28" applyFont="1" applyBorder="1" applyAlignment="1">
      <alignment horizontal="justify" vertical="center" wrapText="1"/>
    </xf>
    <xf numFmtId="0" fontId="6" fillId="4" borderId="15" xfId="3" applyNumberFormat="1" applyFont="1" applyFill="1" applyBorder="1" applyAlignment="1" applyProtection="1">
      <alignment horizontal="center" vertical="center" wrapText="1"/>
      <protection locked="0"/>
    </xf>
    <xf numFmtId="0" fontId="6" fillId="24" borderId="0" xfId="3" applyFont="1" applyFill="1" applyBorder="1" applyAlignment="1" applyProtection="1">
      <alignment horizontal="justify" vertical="center" wrapText="1"/>
      <protection locked="0"/>
    </xf>
    <xf numFmtId="0" fontId="6" fillId="3" borderId="17" xfId="3" applyFont="1" applyFill="1" applyBorder="1" applyAlignment="1">
      <alignment horizontal="center" vertical="center" wrapText="1"/>
    </xf>
    <xf numFmtId="0" fontId="6" fillId="0" borderId="0" xfId="3" applyNumberFormat="1" applyFont="1" applyBorder="1" applyAlignment="1" applyProtection="1">
      <alignment vertical="center" wrapText="1"/>
      <protection locked="0"/>
    </xf>
    <xf numFmtId="9" fontId="6" fillId="0" borderId="0" xfId="36" applyFont="1" applyBorder="1" applyAlignment="1" applyProtection="1">
      <alignment vertical="center" wrapText="1"/>
      <protection locked="0"/>
    </xf>
    <xf numFmtId="0" fontId="6" fillId="0" borderId="0" xfId="3" applyFont="1" applyBorder="1" applyAlignment="1" applyProtection="1">
      <alignment vertical="center" wrapText="1"/>
      <protection locked="0"/>
    </xf>
    <xf numFmtId="0" fontId="6" fillId="18" borderId="15" xfId="24" applyFont="1" applyFill="1" applyBorder="1" applyAlignment="1" applyProtection="1">
      <alignment horizontal="center" vertical="center" wrapText="1"/>
      <protection locked="0"/>
    </xf>
    <xf numFmtId="0" fontId="3" fillId="0" borderId="0" xfId="3" applyFont="1" applyBorder="1" applyAlignment="1">
      <alignment horizontal="center" vertical="center" wrapText="1"/>
    </xf>
    <xf numFmtId="0" fontId="3" fillId="0" borderId="0" xfId="3" applyFont="1" applyBorder="1" applyAlignment="1"/>
    <xf numFmtId="0" fontId="3" fillId="14" borderId="0" xfId="3" applyFont="1" applyFill="1" applyBorder="1" applyAlignment="1"/>
    <xf numFmtId="0" fontId="3" fillId="0" borderId="0" xfId="28" applyFont="1"/>
    <xf numFmtId="0" fontId="5" fillId="14" borderId="50" xfId="3" applyFont="1" applyFill="1" applyBorder="1" applyAlignment="1" applyProtection="1">
      <alignment horizontal="center" vertical="center" wrapText="1"/>
    </xf>
    <xf numFmtId="0" fontId="5" fillId="14" borderId="54" xfId="3" applyFont="1" applyFill="1" applyBorder="1" applyAlignment="1" applyProtection="1">
      <alignment horizontal="center" vertical="center" wrapText="1"/>
    </xf>
    <xf numFmtId="0" fontId="5" fillId="14" borderId="61" xfId="3" applyFont="1" applyFill="1" applyBorder="1" applyAlignment="1" applyProtection="1">
      <alignment horizontal="center" vertical="center" wrapText="1"/>
    </xf>
    <xf numFmtId="3" fontId="6" fillId="0" borderId="4" xfId="3" applyNumberFormat="1" applyFont="1" applyBorder="1" applyAlignment="1" applyProtection="1">
      <alignment horizontal="center" wrapText="1"/>
      <protection locked="0"/>
    </xf>
    <xf numFmtId="0" fontId="6" fillId="0" borderId="4" xfId="3" applyNumberFormat="1" applyFont="1" applyBorder="1" applyAlignment="1" applyProtection="1">
      <alignment horizontal="center" wrapText="1"/>
      <protection locked="0"/>
    </xf>
    <xf numFmtId="0" fontId="3" fillId="4" borderId="4" xfId="0" applyFont="1" applyFill="1" applyBorder="1"/>
    <xf numFmtId="0" fontId="3" fillId="0" borderId="4" xfId="0" applyFont="1" applyBorder="1" applyAlignment="1">
      <alignment horizontal="left" vertical="center"/>
    </xf>
    <xf numFmtId="0" fontId="3" fillId="4" borderId="4" xfId="0" applyFont="1" applyFill="1" applyBorder="1" applyAlignment="1">
      <alignment horizontal="right"/>
    </xf>
    <xf numFmtId="0" fontId="6" fillId="0" borderId="4" xfId="0" applyFont="1" applyFill="1" applyBorder="1" applyAlignment="1">
      <alignment vertical="center" wrapText="1"/>
    </xf>
    <xf numFmtId="0" fontId="6" fillId="0" borderId="26" xfId="37" applyNumberFormat="1" applyFont="1" applyFill="1" applyBorder="1" applyAlignment="1" applyProtection="1">
      <alignment horizontal="center" vertical="center" wrapText="1"/>
      <protection locked="0"/>
    </xf>
    <xf numFmtId="3" fontId="6" fillId="4" borderId="4" xfId="5" applyNumberFormat="1" applyFont="1" applyFill="1" applyBorder="1" applyAlignment="1" applyProtection="1">
      <alignment horizontal="center" vertical="center" wrapText="1"/>
      <protection locked="0"/>
    </xf>
    <xf numFmtId="3" fontId="6" fillId="0" borderId="4" xfId="24" applyNumberFormat="1" applyFont="1" applyBorder="1" applyAlignment="1" applyProtection="1">
      <alignment horizontal="center" vertical="center" wrapText="1"/>
      <protection locked="0"/>
    </xf>
    <xf numFmtId="3" fontId="6" fillId="0" borderId="19" xfId="24" applyNumberFormat="1" applyFont="1" applyBorder="1" applyAlignment="1" applyProtection="1">
      <alignment horizontal="center" vertical="center" wrapText="1"/>
      <protection locked="0"/>
    </xf>
    <xf numFmtId="3" fontId="6" fillId="0" borderId="4" xfId="3" applyNumberFormat="1" applyFont="1" applyBorder="1" applyAlignment="1" applyProtection="1">
      <alignment horizontal="center" vertical="center" wrapText="1"/>
      <protection locked="0"/>
    </xf>
    <xf numFmtId="0" fontId="6" fillId="0" borderId="4" xfId="3" applyFont="1" applyBorder="1" applyAlignment="1" applyProtection="1">
      <alignment horizontal="center" vertical="center" wrapText="1"/>
      <protection locked="0"/>
    </xf>
    <xf numFmtId="3" fontId="6" fillId="0" borderId="19" xfId="3" applyNumberFormat="1" applyFont="1" applyBorder="1" applyAlignment="1" applyProtection="1">
      <alignment horizontal="center" vertical="center" wrapText="1"/>
      <protection locked="0"/>
    </xf>
    <xf numFmtId="0" fontId="6" fillId="0" borderId="4" xfId="3" applyNumberFormat="1"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19" xfId="0" applyFont="1" applyFill="1" applyBorder="1" applyAlignment="1" applyProtection="1">
      <alignment horizontal="center" vertical="center" wrapText="1"/>
    </xf>
    <xf numFmtId="0" fontId="7" fillId="19" borderId="38" xfId="0" applyFont="1" applyFill="1" applyBorder="1" applyAlignment="1">
      <alignment horizontal="center" wrapText="1"/>
    </xf>
    <xf numFmtId="0" fontId="3" fillId="17" borderId="15" xfId="0" applyFont="1" applyFill="1" applyBorder="1" applyAlignment="1">
      <alignment horizontal="center" wrapText="1"/>
    </xf>
    <xf numFmtId="0" fontId="7" fillId="19" borderId="38" xfId="0" applyFont="1" applyFill="1" applyBorder="1" applyAlignment="1">
      <alignment horizontal="center" vertical="center" wrapText="1"/>
    </xf>
    <xf numFmtId="0" fontId="3" fillId="17" borderId="14" xfId="0" applyFont="1" applyFill="1" applyBorder="1" applyAlignment="1">
      <alignment horizontal="center" wrapText="1"/>
    </xf>
    <xf numFmtId="0" fontId="3" fillId="17" borderId="16" xfId="0" applyFont="1" applyFill="1" applyBorder="1" applyAlignment="1">
      <alignment horizontal="center" wrapText="1"/>
    </xf>
    <xf numFmtId="0" fontId="3" fillId="17" borderId="17" xfId="0" applyFont="1" applyFill="1" applyBorder="1" applyAlignment="1">
      <alignment horizontal="center" wrapText="1"/>
    </xf>
    <xf numFmtId="0" fontId="3" fillId="17" borderId="4" xfId="0" applyFont="1" applyFill="1" applyBorder="1" applyAlignment="1">
      <alignment horizontal="center" wrapText="1"/>
    </xf>
    <xf numFmtId="0" fontId="3" fillId="17" borderId="4" xfId="0" applyFont="1" applyFill="1" applyBorder="1" applyAlignment="1">
      <alignment wrapText="1"/>
    </xf>
    <xf numFmtId="0" fontId="3" fillId="0" borderId="1" xfId="0" applyFont="1" applyFill="1" applyBorder="1" applyAlignment="1">
      <alignment horizontal="center" vertical="center" wrapText="1"/>
    </xf>
    <xf numFmtId="0" fontId="3" fillId="17" borderId="4" xfId="0" applyFont="1" applyFill="1" applyBorder="1" applyAlignment="1">
      <alignment horizontal="center" vertical="center"/>
    </xf>
    <xf numFmtId="0" fontId="4" fillId="0" borderId="4" xfId="0" applyFont="1" applyFill="1" applyBorder="1" applyAlignment="1">
      <alignment horizontal="left" vertical="center" wrapText="1"/>
    </xf>
    <xf numFmtId="3" fontId="0" fillId="0" borderId="0" xfId="0" applyNumberFormat="1"/>
    <xf numFmtId="0" fontId="8" fillId="0" borderId="0" xfId="0" applyFont="1"/>
    <xf numFmtId="3" fontId="8" fillId="0" borderId="0" xfId="0" applyNumberFormat="1" applyFont="1"/>
    <xf numFmtId="0" fontId="3" fillId="0" borderId="0" xfId="28" applyNumberFormat="1" applyFont="1"/>
    <xf numFmtId="0" fontId="3" fillId="0" borderId="22" xfId="0" applyFont="1" applyFill="1" applyBorder="1" applyAlignment="1">
      <alignment horizontal="left" vertical="center" wrapText="1"/>
    </xf>
    <xf numFmtId="0" fontId="3" fillId="0" borderId="4"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10" borderId="25" xfId="0" applyFont="1" applyFill="1" applyBorder="1" applyAlignment="1" applyProtection="1">
      <alignment horizontal="center" vertical="center" wrapText="1"/>
    </xf>
    <xf numFmtId="0" fontId="3" fillId="0" borderId="4" xfId="0" applyFont="1" applyBorder="1" applyAlignment="1">
      <alignment wrapText="1"/>
    </xf>
    <xf numFmtId="0" fontId="4" fillId="0" borderId="19" xfId="0" applyFont="1" applyFill="1" applyBorder="1" applyAlignment="1">
      <alignment horizontal="left" vertical="center" wrapText="1"/>
    </xf>
    <xf numFmtId="0" fontId="10" fillId="9" borderId="14" xfId="0" applyFont="1" applyFill="1" applyBorder="1" applyAlignment="1" applyProtection="1">
      <alignment horizontal="center" vertical="center" wrapText="1"/>
    </xf>
    <xf numFmtId="0" fontId="10" fillId="9" borderId="15" xfId="0" applyFont="1" applyFill="1" applyBorder="1" applyAlignment="1" applyProtection="1">
      <alignment horizontal="center" vertical="center" wrapText="1"/>
    </xf>
    <xf numFmtId="0" fontId="10"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36" xfId="0" applyFont="1" applyBorder="1" applyAlignment="1">
      <alignment horizontal="center" wrapText="1"/>
    </xf>
    <xf numFmtId="0" fontId="3" fillId="0" borderId="20" xfId="0" applyFont="1" applyBorder="1" applyAlignment="1">
      <alignment horizontal="center"/>
    </xf>
    <xf numFmtId="0" fontId="3" fillId="0" borderId="21" xfId="0" applyFont="1" applyBorder="1" applyAlignment="1">
      <alignment horizontal="center"/>
    </xf>
    <xf numFmtId="0" fontId="3" fillId="0" borderId="0" xfId="0" applyFont="1" applyBorder="1" applyAlignment="1">
      <alignment horizontal="center"/>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wrapText="1"/>
    </xf>
    <xf numFmtId="0" fontId="3" fillId="0" borderId="4" xfId="0" applyFont="1" applyBorder="1" applyAlignment="1">
      <alignment horizontal="center"/>
    </xf>
    <xf numFmtId="0" fontId="3" fillId="0" borderId="19" xfId="0" applyFont="1" applyBorder="1" applyAlignment="1">
      <alignment horizontal="center"/>
    </xf>
    <xf numFmtId="0" fontId="4" fillId="0" borderId="0" xfId="0" applyFont="1" applyAlignment="1">
      <alignment horizontal="center" vertical="center" wrapText="1"/>
    </xf>
    <xf numFmtId="0" fontId="3" fillId="7" borderId="42"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3" fillId="7" borderId="46" xfId="0" applyFont="1" applyFill="1" applyBorder="1" applyAlignment="1" applyProtection="1">
      <alignment horizontal="center" vertical="center" wrapText="1"/>
    </xf>
    <xf numFmtId="0" fontId="5" fillId="6" borderId="56"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3" fillId="0" borderId="1" xfId="0" applyFont="1" applyFill="1" applyBorder="1" applyAlignment="1">
      <alignment horizontal="center"/>
    </xf>
    <xf numFmtId="0" fontId="3" fillId="0" borderId="3" xfId="0" applyFont="1" applyFill="1" applyBorder="1" applyAlignment="1">
      <alignment horizontal="center"/>
    </xf>
    <xf numFmtId="0" fontId="3" fillId="0" borderId="1" xfId="0" applyFont="1" applyFill="1" applyBorder="1" applyAlignment="1">
      <alignment horizontal="center" wrapText="1"/>
    </xf>
    <xf numFmtId="0" fontId="3" fillId="0" borderId="3" xfId="0" applyFont="1" applyFill="1" applyBorder="1" applyAlignment="1">
      <alignment horizontal="center" wrapText="1"/>
    </xf>
    <xf numFmtId="164" fontId="3" fillId="0" borderId="1" xfId="1" applyNumberFormat="1" applyFont="1" applyBorder="1" applyAlignment="1" applyProtection="1">
      <alignment horizontal="center"/>
      <protection locked="0"/>
    </xf>
    <xf numFmtId="164" fontId="3" fillId="0" borderId="3" xfId="1" applyNumberFormat="1" applyFont="1" applyBorder="1" applyAlignment="1" applyProtection="1">
      <alignment horizontal="center"/>
      <protection locked="0"/>
    </xf>
    <xf numFmtId="0" fontId="3" fillId="0" borderId="1" xfId="0" applyFont="1" applyBorder="1" applyAlignment="1">
      <alignment horizontal="center" wrapText="1"/>
    </xf>
    <xf numFmtId="0" fontId="3" fillId="0" borderId="3" xfId="0" applyFont="1" applyBorder="1" applyAlignment="1">
      <alignment horizontal="center" wrapText="1"/>
    </xf>
    <xf numFmtId="0" fontId="3" fillId="0" borderId="4" xfId="0" applyFont="1" applyFill="1" applyBorder="1" applyAlignment="1">
      <alignment horizontal="center"/>
    </xf>
    <xf numFmtId="164" fontId="3" fillId="0" borderId="4" xfId="1" applyNumberFormat="1" applyFont="1" applyBorder="1" applyAlignment="1" applyProtection="1">
      <alignment horizontal="center"/>
      <protection locked="0"/>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3" fillId="0" borderId="1"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4" xfId="0" applyFont="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6" fillId="0" borderId="1" xfId="3" applyFont="1" applyFill="1" applyBorder="1" applyAlignment="1" applyProtection="1">
      <alignment horizontal="center" vertical="center" wrapText="1"/>
      <protection locked="0"/>
    </xf>
    <xf numFmtId="0" fontId="6" fillId="0" borderId="3" xfId="3" applyFont="1" applyFill="1" applyBorder="1" applyAlignment="1" applyProtection="1">
      <alignment horizontal="center" vertical="center" wrapText="1"/>
      <protection locked="0"/>
    </xf>
    <xf numFmtId="0" fontId="6" fillId="0" borderId="1" xfId="6" applyFont="1" applyFill="1" applyBorder="1" applyAlignment="1" applyProtection="1">
      <alignment horizontal="center" vertical="center" wrapText="1"/>
      <protection locked="0"/>
    </xf>
    <xf numFmtId="0" fontId="6" fillId="0" borderId="3" xfId="6" applyFont="1" applyFill="1" applyBorder="1" applyAlignment="1" applyProtection="1">
      <alignment horizontal="center" vertical="center" wrapText="1"/>
      <protection locked="0"/>
    </xf>
    <xf numFmtId="0" fontId="3" fillId="0" borderId="12" xfId="0" applyFont="1" applyBorder="1" applyAlignment="1">
      <alignment horizontal="center" vertical="center"/>
    </xf>
    <xf numFmtId="3" fontId="3" fillId="4" borderId="1" xfId="13" applyNumberFormat="1" applyFont="1" applyFill="1" applyBorder="1" applyAlignment="1" applyProtection="1">
      <alignment horizontal="center" vertical="center" wrapText="1"/>
    </xf>
    <xf numFmtId="3" fontId="3" fillId="4" borderId="3" xfId="13" applyNumberFormat="1" applyFont="1" applyFill="1" applyBorder="1" applyAlignment="1" applyProtection="1">
      <alignment horizontal="center" vertical="center" wrapText="1"/>
    </xf>
    <xf numFmtId="164" fontId="3" fillId="4" borderId="1" xfId="1" applyNumberFormat="1" applyFont="1" applyFill="1" applyBorder="1" applyAlignment="1" applyProtection="1">
      <alignment horizontal="center" vertical="center" wrapText="1"/>
    </xf>
    <xf numFmtId="164" fontId="3" fillId="4" borderId="3" xfId="1" applyNumberFormat="1" applyFont="1" applyFill="1" applyBorder="1" applyAlignment="1" applyProtection="1">
      <alignment horizontal="center" vertical="center" wrapText="1"/>
    </xf>
    <xf numFmtId="164" fontId="3" fillId="0" borderId="36" xfId="1" applyNumberFormat="1" applyFont="1" applyFill="1" applyBorder="1" applyAlignment="1" applyProtection="1">
      <alignment horizontal="center" vertical="center" wrapText="1"/>
    </xf>
    <xf numFmtId="164" fontId="3" fillId="0" borderId="37" xfId="1" applyNumberFormat="1" applyFont="1" applyFill="1" applyBorder="1" applyAlignment="1" applyProtection="1">
      <alignment horizontal="center" vertical="center" wrapText="1"/>
    </xf>
    <xf numFmtId="0" fontId="10" fillId="11" borderId="14" xfId="0" applyFont="1" applyFill="1" applyBorder="1" applyAlignment="1" applyProtection="1">
      <alignment horizontal="center" vertical="center" wrapText="1"/>
    </xf>
    <xf numFmtId="0" fontId="10" fillId="11" borderId="15" xfId="0" applyFont="1" applyFill="1" applyBorder="1" applyAlignment="1" applyProtection="1">
      <alignment horizontal="center" vertical="center" wrapText="1"/>
    </xf>
    <xf numFmtId="0" fontId="10" fillId="11" borderId="16" xfId="0" applyFont="1" applyFill="1" applyBorder="1" applyAlignment="1" applyProtection="1">
      <alignment horizontal="center" vertical="center" wrapText="1"/>
    </xf>
    <xf numFmtId="0" fontId="3" fillId="0" borderId="15" xfId="0" quotePrefix="1"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46"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3" fillId="12" borderId="5" xfId="0" applyFont="1" applyFill="1" applyBorder="1" applyAlignment="1" applyProtection="1">
      <alignment vertical="center" wrapText="1"/>
    </xf>
    <xf numFmtId="0" fontId="3" fillId="12" borderId="26" xfId="0" applyFont="1" applyFill="1" applyBorder="1" applyAlignment="1" applyProtection="1">
      <alignment vertical="center" wrapText="1"/>
    </xf>
    <xf numFmtId="0" fontId="3" fillId="12" borderId="4"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0" borderId="4" xfId="0" quotePrefix="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0" fillId="0" borderId="2" xfId="0" applyBorder="1" applyAlignment="1">
      <alignment horizontal="center" wrapText="1"/>
    </xf>
    <xf numFmtId="0" fontId="0" fillId="0" borderId="8" xfId="0" applyBorder="1" applyAlignment="1">
      <alignment horizontal="center" wrapText="1"/>
    </xf>
    <xf numFmtId="0" fontId="3" fillId="0" borderId="0" xfId="0" applyFont="1" applyBorder="1" applyAlignment="1" applyProtection="1">
      <alignment horizontal="center" vertical="center" wrapText="1"/>
      <protection locked="0"/>
    </xf>
    <xf numFmtId="0" fontId="3" fillId="10" borderId="52" xfId="0" applyFont="1" applyFill="1" applyBorder="1" applyAlignment="1" applyProtection="1">
      <alignment horizontal="center" vertical="center" wrapText="1"/>
    </xf>
    <xf numFmtId="0" fontId="3" fillId="10" borderId="40" xfId="0" applyFont="1" applyFill="1" applyBorder="1" applyAlignment="1" applyProtection="1">
      <alignment horizontal="center" vertical="center" wrapText="1"/>
    </xf>
    <xf numFmtId="0" fontId="3" fillId="10" borderId="53"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6" fillId="0" borderId="36" xfId="3" applyFont="1" applyFill="1" applyBorder="1" applyAlignment="1" applyProtection="1">
      <alignment horizontal="center" vertical="center" wrapText="1"/>
      <protection locked="0"/>
    </xf>
    <xf numFmtId="0" fontId="6" fillId="0" borderId="37" xfId="3" applyFont="1" applyFill="1" applyBorder="1" applyAlignment="1" applyProtection="1">
      <alignment horizontal="center" vertical="center" wrapText="1"/>
      <protection locked="0"/>
    </xf>
    <xf numFmtId="3" fontId="3" fillId="0" borderId="28" xfId="0" applyNumberFormat="1" applyFont="1" applyFill="1" applyBorder="1" applyAlignment="1" applyProtection="1">
      <alignment horizontal="center" vertical="center" wrapText="1"/>
    </xf>
    <xf numFmtId="3" fontId="3" fillId="0" borderId="30" xfId="0" applyNumberFormat="1" applyFont="1" applyFill="1" applyBorder="1" applyAlignment="1" applyProtection="1">
      <alignment horizontal="center" vertical="center" wrapText="1"/>
    </xf>
    <xf numFmtId="3" fontId="3" fillId="0" borderId="31" xfId="0" applyNumberFormat="1"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1" fontId="3" fillId="0" borderId="4" xfId="0" applyNumberFormat="1" applyFont="1" applyFill="1" applyBorder="1" applyAlignment="1" applyProtection="1">
      <alignment horizontal="center" vertical="center" wrapText="1"/>
    </xf>
    <xf numFmtId="1" fontId="3" fillId="0" borderId="19"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0" borderId="19" xfId="0" applyFont="1" applyBorder="1" applyAlignment="1">
      <alignment horizontal="center" wrapText="1"/>
    </xf>
    <xf numFmtId="0" fontId="3" fillId="0" borderId="19" xfId="0" quotePrefix="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xf>
    <xf numFmtId="0" fontId="3" fillId="12" borderId="36" xfId="0" applyFont="1" applyFill="1" applyBorder="1" applyAlignment="1" applyProtection="1">
      <alignment horizontal="left"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7" xfId="0" applyFont="1" applyFill="1" applyBorder="1" applyAlignment="1" applyProtection="1">
      <alignment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0" fillId="0" borderId="2" xfId="0" applyBorder="1" applyAlignment="1">
      <alignment horizontal="center"/>
    </xf>
    <xf numFmtId="0" fontId="0" fillId="0" borderId="8" xfId="0" applyBorder="1" applyAlignment="1">
      <alignment horizontal="center"/>
    </xf>
    <xf numFmtId="0" fontId="3" fillId="10" borderId="41" xfId="0" applyFont="1" applyFill="1" applyBorder="1" applyAlignment="1" applyProtection="1">
      <alignment horizontal="center" vertical="center" wrapText="1"/>
    </xf>
    <xf numFmtId="0" fontId="6" fillId="4" borderId="1" xfId="13" applyFont="1" applyFill="1" applyBorder="1" applyAlignment="1" applyProtection="1">
      <alignment horizontal="center" vertical="center" wrapText="1"/>
      <protection locked="0"/>
    </xf>
    <xf numFmtId="0" fontId="6" fillId="4" borderId="8" xfId="13" applyFont="1" applyFill="1" applyBorder="1" applyAlignment="1" applyProtection="1">
      <alignment horizontal="center" vertical="center" wrapText="1"/>
      <protection locked="0"/>
    </xf>
    <xf numFmtId="3" fontId="3" fillId="0" borderId="38" xfId="0" applyNumberFormat="1" applyFont="1" applyFill="1" applyBorder="1" applyAlignment="1" applyProtection="1">
      <alignment horizontal="center" vertical="center" wrapText="1"/>
    </xf>
    <xf numFmtId="3" fontId="3" fillId="0" borderId="12" xfId="0" applyNumberFormat="1" applyFont="1" applyFill="1" applyBorder="1" applyAlignment="1" applyProtection="1">
      <alignment horizontal="center" vertical="center" wrapText="1"/>
    </xf>
    <xf numFmtId="3" fontId="3" fillId="0" borderId="13" xfId="0" applyNumberFormat="1" applyFont="1" applyFill="1" applyBorder="1" applyAlignment="1" applyProtection="1">
      <alignment horizontal="center" vertical="center" wrapText="1"/>
    </xf>
    <xf numFmtId="3" fontId="3" fillId="0" borderId="1" xfId="7" applyNumberFormat="1" applyFont="1" applyFill="1" applyBorder="1" applyAlignment="1" applyProtection="1">
      <alignment horizontal="center" vertical="center" wrapText="1"/>
    </xf>
    <xf numFmtId="3" fontId="3" fillId="0" borderId="3" xfId="7" applyNumberFormat="1" applyFont="1" applyFill="1" applyBorder="1" applyAlignment="1" applyProtection="1">
      <alignment horizontal="center" vertical="center" wrapText="1"/>
    </xf>
    <xf numFmtId="0" fontId="6" fillId="0" borderId="1" xfId="9" applyFont="1" applyFill="1" applyBorder="1" applyAlignment="1" applyProtection="1">
      <alignment horizontal="center" vertical="center" wrapText="1"/>
      <protection locked="0"/>
    </xf>
    <xf numFmtId="0" fontId="6" fillId="0" borderId="8" xfId="9" applyFont="1" applyFill="1" applyBorder="1" applyAlignment="1" applyProtection="1">
      <alignment horizontal="center" vertical="center" wrapText="1"/>
      <protection locked="0"/>
    </xf>
    <xf numFmtId="164" fontId="3" fillId="0" borderId="1" xfId="1" applyNumberFormat="1" applyFont="1" applyFill="1" applyBorder="1" applyAlignment="1" applyProtection="1">
      <alignment horizontal="center" vertical="center" wrapText="1"/>
    </xf>
    <xf numFmtId="164" fontId="3" fillId="0" borderId="3" xfId="1" applyNumberFormat="1" applyFont="1" applyFill="1" applyBorder="1" applyAlignment="1" applyProtection="1">
      <alignment horizontal="center" vertical="center" wrapText="1"/>
    </xf>
    <xf numFmtId="3" fontId="3" fillId="0" borderId="1" xfId="9" applyNumberFormat="1" applyFont="1" applyFill="1" applyBorder="1" applyAlignment="1" applyProtection="1">
      <alignment horizontal="center" vertical="center" wrapText="1"/>
    </xf>
    <xf numFmtId="3" fontId="3" fillId="0" borderId="3" xfId="9"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19" borderId="38" xfId="0" applyFont="1" applyFill="1" applyBorder="1" applyAlignment="1">
      <alignment horizontal="center" wrapText="1"/>
    </xf>
    <xf numFmtId="0" fontId="7" fillId="19" borderId="12" xfId="0" applyFont="1" applyFill="1" applyBorder="1" applyAlignment="1">
      <alignment horizontal="center" wrapText="1"/>
    </xf>
    <xf numFmtId="0" fontId="7" fillId="19" borderId="39" xfId="0" applyFont="1" applyFill="1" applyBorder="1" applyAlignment="1">
      <alignment horizontal="center" wrapText="1"/>
    </xf>
    <xf numFmtId="0" fontId="3" fillId="17" borderId="28" xfId="0" applyFont="1" applyFill="1" applyBorder="1" applyAlignment="1">
      <alignment horizontal="center" wrapText="1"/>
    </xf>
    <xf numFmtId="0" fontId="3" fillId="17" borderId="29" xfId="0" applyFont="1" applyFill="1" applyBorder="1" applyAlignment="1">
      <alignment horizontal="center" wrapText="1"/>
    </xf>
    <xf numFmtId="0" fontId="10" fillId="21" borderId="11" xfId="0" applyFont="1" applyFill="1" applyBorder="1" applyAlignment="1">
      <alignment horizontal="center"/>
    </xf>
    <xf numFmtId="0" fontId="10" fillId="21" borderId="12" xfId="0" applyFont="1" applyFill="1" applyBorder="1" applyAlignment="1">
      <alignment horizontal="center"/>
    </xf>
    <xf numFmtId="0" fontId="10" fillId="21" borderId="13" xfId="0" applyFont="1" applyFill="1" applyBorder="1" applyAlignment="1">
      <alignment horizontal="center"/>
    </xf>
    <xf numFmtId="0" fontId="3" fillId="19" borderId="52" xfId="0" applyFont="1" applyFill="1" applyBorder="1" applyAlignment="1">
      <alignment horizontal="center" wrapText="1"/>
    </xf>
    <xf numFmtId="0" fontId="3" fillId="19" borderId="53" xfId="0" applyFont="1" applyFill="1" applyBorder="1" applyAlignment="1">
      <alignment horizontal="center" wrapText="1"/>
    </xf>
    <xf numFmtId="0" fontId="5" fillId="0" borderId="28" xfId="0" applyFont="1" applyFill="1" applyBorder="1" applyAlignment="1">
      <alignment horizontal="center" wrapText="1"/>
    </xf>
    <xf numFmtId="0" fontId="5" fillId="0" borderId="30" xfId="0" applyFont="1" applyFill="1" applyBorder="1" applyAlignment="1">
      <alignment horizontal="center" wrapText="1"/>
    </xf>
    <xf numFmtId="0" fontId="5" fillId="0" borderId="31" xfId="0" applyFont="1" applyFill="1" applyBorder="1" applyAlignment="1">
      <alignment horizontal="center" wrapText="1"/>
    </xf>
    <xf numFmtId="0" fontId="5" fillId="0" borderId="36" xfId="0" applyFont="1" applyFill="1" applyBorder="1" applyAlignment="1">
      <alignment horizontal="center"/>
    </xf>
    <xf numFmtId="0" fontId="5" fillId="0" borderId="20" xfId="0" applyFont="1" applyFill="1" applyBorder="1" applyAlignment="1">
      <alignment horizontal="center"/>
    </xf>
    <xf numFmtId="0" fontId="5" fillId="0" borderId="21" xfId="0" applyFont="1" applyFill="1" applyBorder="1" applyAlignment="1">
      <alignment horizontal="center"/>
    </xf>
    <xf numFmtId="0" fontId="3" fillId="0" borderId="12" xfId="0" applyFont="1" applyFill="1" applyBorder="1" applyAlignment="1">
      <alignment horizontal="center" wrapText="1"/>
    </xf>
    <xf numFmtId="0" fontId="3" fillId="0" borderId="1" xfId="0" applyFont="1" applyFill="1" applyBorder="1" applyAlignment="1">
      <alignment vertical="center" wrapText="1"/>
    </xf>
    <xf numFmtId="0" fontId="0" fillId="0" borderId="3" xfId="0" applyBorder="1" applyAlignment="1">
      <alignment vertical="center" wrapText="1"/>
    </xf>
    <xf numFmtId="0" fontId="3" fillId="0" borderId="9" xfId="0" applyFont="1" applyFill="1" applyBorder="1" applyAlignment="1">
      <alignment vertical="center" wrapText="1"/>
    </xf>
    <xf numFmtId="0" fontId="0" fillId="0" borderId="18" xfId="0" applyBorder="1" applyAlignment="1">
      <alignment vertical="center" wrapText="1"/>
    </xf>
    <xf numFmtId="0" fontId="3" fillId="0" borderId="44" xfId="0" applyFont="1" applyFill="1" applyBorder="1" applyAlignment="1">
      <alignment horizontal="center"/>
    </xf>
    <xf numFmtId="0" fontId="3" fillId="17" borderId="15" xfId="0" applyFont="1" applyFill="1" applyBorder="1" applyAlignment="1">
      <alignment horizontal="center" wrapText="1"/>
    </xf>
    <xf numFmtId="0" fontId="3" fillId="0"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0" fillId="21" borderId="11" xfId="0" applyFont="1" applyFill="1" applyBorder="1" applyAlignment="1">
      <alignment horizontal="center" wrapText="1"/>
    </xf>
    <xf numFmtId="0" fontId="10" fillId="21" borderId="12" xfId="0" applyFont="1" applyFill="1" applyBorder="1" applyAlignment="1">
      <alignment horizontal="center" wrapText="1"/>
    </xf>
    <xf numFmtId="0" fontId="10" fillId="21" borderId="13" xfId="0" applyFont="1" applyFill="1" applyBorder="1" applyAlignment="1">
      <alignment horizontal="center" wrapText="1"/>
    </xf>
    <xf numFmtId="0" fontId="5" fillId="4" borderId="28" xfId="0" applyFont="1" applyFill="1" applyBorder="1" applyAlignment="1">
      <alignment horizontal="center" wrapText="1"/>
    </xf>
    <xf numFmtId="0" fontId="5" fillId="4" borderId="30" xfId="0" applyFont="1" applyFill="1" applyBorder="1" applyAlignment="1">
      <alignment horizontal="center" wrapText="1"/>
    </xf>
    <xf numFmtId="0" fontId="5" fillId="4" borderId="31" xfId="0" applyFont="1" applyFill="1" applyBorder="1" applyAlignment="1">
      <alignment horizontal="center" wrapText="1"/>
    </xf>
    <xf numFmtId="0" fontId="10" fillId="21" borderId="11" xfId="0" applyFont="1" applyFill="1" applyBorder="1" applyAlignment="1">
      <alignment horizontal="center" vertical="center"/>
    </xf>
    <xf numFmtId="0" fontId="10" fillId="21" borderId="12" xfId="0" applyFont="1" applyFill="1" applyBorder="1" applyAlignment="1">
      <alignment horizontal="center" vertical="center"/>
    </xf>
    <xf numFmtId="0" fontId="10" fillId="21" borderId="13" xfId="0" applyFont="1" applyFill="1" applyBorder="1" applyAlignment="1">
      <alignment horizontal="center" vertical="center"/>
    </xf>
    <xf numFmtId="0" fontId="3" fillId="19" borderId="52" xfId="0" applyFont="1" applyFill="1" applyBorder="1" applyAlignment="1">
      <alignment horizontal="center" vertical="center" wrapText="1"/>
    </xf>
    <xf numFmtId="0" fontId="3" fillId="19" borderId="5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4" borderId="5" xfId="0" applyFont="1" applyFill="1" applyBorder="1" applyAlignment="1">
      <alignment vertical="center" wrapText="1"/>
    </xf>
    <xf numFmtId="0" fontId="0" fillId="0" borderId="7" xfId="0" applyBorder="1" applyAlignment="1">
      <alignment vertical="center" wrapText="1"/>
    </xf>
    <xf numFmtId="0" fontId="3" fillId="4" borderId="5" xfId="0" applyFont="1" applyFill="1" applyBorder="1" applyAlignment="1">
      <alignment horizontal="center" vertical="center"/>
    </xf>
    <xf numFmtId="0" fontId="0" fillId="0" borderId="7" xfId="0" applyBorder="1" applyAlignment="1">
      <alignment horizontal="center" vertical="center"/>
    </xf>
    <xf numFmtId="0" fontId="7" fillId="19" borderId="38" xfId="0" applyFont="1" applyFill="1" applyBorder="1" applyAlignment="1">
      <alignment horizontal="center" vertical="center" wrapText="1"/>
    </xf>
    <xf numFmtId="0" fontId="7" fillId="19" borderId="12" xfId="0" applyFont="1" applyFill="1" applyBorder="1" applyAlignment="1">
      <alignment horizontal="center" vertical="center" wrapText="1"/>
    </xf>
    <xf numFmtId="0" fontId="7" fillId="19" borderId="39" xfId="0" applyFont="1" applyFill="1" applyBorder="1" applyAlignment="1">
      <alignment horizontal="center" vertical="center" wrapText="1"/>
    </xf>
    <xf numFmtId="0" fontId="3" fillId="17" borderId="28" xfId="0" applyFont="1" applyFill="1" applyBorder="1" applyAlignment="1">
      <alignment horizontal="center" vertical="center" wrapText="1"/>
    </xf>
    <xf numFmtId="0" fontId="3" fillId="17" borderId="29" xfId="0" applyFont="1" applyFill="1" applyBorder="1" applyAlignment="1">
      <alignment horizontal="center" vertical="center" wrapText="1"/>
    </xf>
    <xf numFmtId="0" fontId="10" fillId="22" borderId="11" xfId="0" applyFont="1" applyFill="1" applyBorder="1" applyAlignment="1" applyProtection="1">
      <alignment horizontal="center" vertical="center" wrapText="1"/>
    </xf>
    <xf numFmtId="0" fontId="10" fillId="22" borderId="12" xfId="0" applyFont="1" applyFill="1" applyBorder="1" applyAlignment="1" applyProtection="1">
      <alignment horizontal="center" vertical="center" wrapText="1"/>
    </xf>
    <xf numFmtId="0" fontId="10" fillId="22" borderId="13" xfId="0" applyFont="1" applyFill="1" applyBorder="1" applyAlignment="1" applyProtection="1">
      <alignment horizontal="center" vertical="center" wrapText="1"/>
    </xf>
    <xf numFmtId="0" fontId="3" fillId="0" borderId="12" xfId="24" applyFont="1" applyBorder="1" applyAlignment="1">
      <alignment horizontal="center"/>
    </xf>
    <xf numFmtId="0" fontId="6" fillId="18" borderId="38" xfId="24" applyFont="1" applyFill="1" applyBorder="1" applyAlignment="1">
      <alignment horizontal="center" vertical="center" wrapText="1"/>
    </xf>
    <xf numFmtId="0" fontId="6" fillId="18" borderId="39" xfId="24" applyFont="1" applyFill="1" applyBorder="1" applyAlignment="1">
      <alignment horizontal="center" vertical="center" wrapText="1"/>
    </xf>
    <xf numFmtId="0" fontId="6" fillId="0" borderId="38" xfId="24" applyFont="1" applyBorder="1" applyAlignment="1" applyProtection="1">
      <alignment horizontal="center" vertical="center" wrapText="1"/>
      <protection locked="0"/>
    </xf>
    <xf numFmtId="0" fontId="6" fillId="0" borderId="12" xfId="24" applyFont="1" applyBorder="1" applyAlignment="1" applyProtection="1">
      <alignment horizontal="center" vertical="center" wrapText="1"/>
      <protection locked="0"/>
    </xf>
    <xf numFmtId="0" fontId="6" fillId="0" borderId="13" xfId="24" applyFont="1" applyBorder="1" applyAlignment="1" applyProtection="1">
      <alignment horizontal="center" vertical="center" wrapText="1"/>
      <protection locked="0"/>
    </xf>
    <xf numFmtId="4" fontId="3" fillId="0" borderId="1" xfId="26" applyNumberFormat="1" applyFont="1" applyFill="1" applyBorder="1" applyAlignment="1">
      <alignment horizontal="center" wrapText="1"/>
    </xf>
    <xf numFmtId="4" fontId="3" fillId="0" borderId="3" xfId="26" applyNumberFormat="1" applyFont="1" applyFill="1" applyBorder="1" applyAlignment="1">
      <alignment horizontal="center" wrapText="1"/>
    </xf>
    <xf numFmtId="0" fontId="6" fillId="0" borderId="1" xfId="26" applyFont="1" applyFill="1" applyBorder="1" applyAlignment="1" applyProtection="1">
      <alignment horizontal="center" vertical="center" wrapText="1"/>
      <protection locked="0"/>
    </xf>
    <xf numFmtId="0" fontId="6" fillId="0" borderId="3" xfId="26" applyFont="1" applyFill="1" applyBorder="1" applyAlignment="1" applyProtection="1">
      <alignment horizontal="center" vertical="center" wrapText="1"/>
      <protection locked="0"/>
    </xf>
    <xf numFmtId="0" fontId="3" fillId="0" borderId="1" xfId="24" applyFont="1" applyFill="1" applyBorder="1" applyAlignment="1" applyProtection="1">
      <alignment horizontal="center" vertical="center" wrapText="1"/>
    </xf>
    <xf numFmtId="0" fontId="3" fillId="0" borderId="3" xfId="24" applyFont="1" applyFill="1" applyBorder="1" applyAlignment="1" applyProtection="1">
      <alignment horizontal="center" vertical="center" wrapText="1"/>
    </xf>
    <xf numFmtId="164" fontId="3" fillId="0" borderId="1" xfId="35" applyNumberFormat="1" applyFont="1" applyFill="1" applyBorder="1" applyAlignment="1" applyProtection="1">
      <alignment horizontal="center" vertical="center" wrapText="1"/>
    </xf>
    <xf numFmtId="164" fontId="3" fillId="0" borderId="3" xfId="35" applyNumberFormat="1" applyFont="1" applyFill="1" applyBorder="1" applyAlignment="1" applyProtection="1">
      <alignment horizontal="center" vertical="center" wrapText="1"/>
    </xf>
    <xf numFmtId="4" fontId="3" fillId="0" borderId="36" xfId="26" applyNumberFormat="1" applyFont="1" applyFill="1" applyBorder="1" applyAlignment="1">
      <alignment horizontal="center" wrapText="1"/>
    </xf>
    <xf numFmtId="4" fontId="3" fillId="0" borderId="37" xfId="26" applyNumberFormat="1" applyFont="1" applyFill="1" applyBorder="1" applyAlignment="1">
      <alignment horizontal="center" wrapText="1"/>
    </xf>
    <xf numFmtId="0" fontId="6" fillId="0" borderId="36" xfId="26" applyFont="1" applyFill="1" applyBorder="1" applyAlignment="1" applyProtection="1">
      <alignment horizontal="center" vertical="center" wrapText="1"/>
      <protection locked="0"/>
    </xf>
    <xf numFmtId="0" fontId="6" fillId="0" borderId="37" xfId="26" applyFont="1" applyFill="1" applyBorder="1" applyAlignment="1" applyProtection="1">
      <alignment horizontal="center" vertical="center" wrapText="1"/>
      <protection locked="0"/>
    </xf>
    <xf numFmtId="0" fontId="3" fillId="0" borderId="36" xfId="24" applyFont="1" applyFill="1" applyBorder="1" applyAlignment="1" applyProtection="1">
      <alignment horizontal="center" vertical="center" wrapText="1"/>
    </xf>
    <xf numFmtId="0" fontId="3" fillId="0" borderId="37" xfId="24" applyFont="1" applyFill="1" applyBorder="1" applyAlignment="1" applyProtection="1">
      <alignment horizontal="center" vertical="center" wrapText="1"/>
    </xf>
    <xf numFmtId="164" fontId="3" fillId="0" borderId="36" xfId="35" applyNumberFormat="1" applyFont="1" applyFill="1" applyBorder="1" applyAlignment="1" applyProtection="1">
      <alignment horizontal="center" vertical="center" wrapText="1"/>
    </xf>
    <xf numFmtId="164" fontId="3" fillId="0" borderId="37" xfId="35" applyNumberFormat="1" applyFont="1" applyFill="1" applyBorder="1" applyAlignment="1" applyProtection="1">
      <alignment horizontal="center" vertical="center" wrapText="1"/>
    </xf>
    <xf numFmtId="0" fontId="3" fillId="0" borderId="12" xfId="24" applyFont="1" applyFill="1" applyBorder="1" applyAlignment="1">
      <alignment horizontal="center" wrapText="1"/>
    </xf>
    <xf numFmtId="4" fontId="3" fillId="0" borderId="12" xfId="24" applyNumberFormat="1" applyFont="1" applyFill="1" applyBorder="1" applyAlignment="1">
      <alignment horizontal="center" wrapText="1"/>
    </xf>
    <xf numFmtId="41" fontId="6" fillId="0" borderId="12" xfId="35" applyNumberFormat="1" applyFont="1" applyFill="1" applyBorder="1" applyAlignment="1" applyProtection="1">
      <alignment horizontal="center" vertical="center" wrapText="1"/>
      <protection locked="0"/>
    </xf>
    <xf numFmtId="0" fontId="6" fillId="0" borderId="12" xfId="24" applyFont="1" applyFill="1" applyBorder="1" applyAlignment="1">
      <alignment horizontal="center" vertical="center" wrapText="1"/>
    </xf>
    <xf numFmtId="0" fontId="6" fillId="14" borderId="52" xfId="24" applyFont="1" applyFill="1" applyBorder="1" applyAlignment="1">
      <alignment horizontal="center" vertical="center" wrapText="1"/>
    </xf>
    <xf numFmtId="0" fontId="6" fillId="14" borderId="40" xfId="24" applyFont="1" applyFill="1" applyBorder="1" applyAlignment="1">
      <alignment horizontal="center" vertical="center" wrapText="1"/>
    </xf>
    <xf numFmtId="0" fontId="6" fillId="14" borderId="53" xfId="24" applyFont="1" applyFill="1" applyBorder="1" applyAlignment="1">
      <alignment horizontal="center" vertical="center" wrapText="1"/>
    </xf>
    <xf numFmtId="0" fontId="6" fillId="18" borderId="28" xfId="24" applyFont="1" applyFill="1" applyBorder="1" applyAlignment="1">
      <alignment horizontal="center" wrapText="1"/>
    </xf>
    <xf numFmtId="0" fontId="6" fillId="18" borderId="30" xfId="24" applyFont="1" applyFill="1" applyBorder="1" applyAlignment="1">
      <alignment horizontal="center" wrapText="1"/>
    </xf>
    <xf numFmtId="0" fontId="6" fillId="18" borderId="31" xfId="24" applyFont="1" applyFill="1" applyBorder="1" applyAlignment="1">
      <alignment horizontal="center" wrapText="1"/>
    </xf>
    <xf numFmtId="0" fontId="6" fillId="18" borderId="1" xfId="24" applyFont="1" applyFill="1" applyBorder="1" applyAlignment="1" applyProtection="1">
      <alignment horizontal="center" vertical="center" wrapText="1"/>
      <protection locked="0"/>
    </xf>
    <xf numFmtId="0" fontId="6" fillId="18" borderId="3" xfId="24" applyFont="1" applyFill="1" applyBorder="1" applyAlignment="1" applyProtection="1">
      <alignment horizontal="center" vertical="center" wrapText="1"/>
      <protection locked="0"/>
    </xf>
    <xf numFmtId="0" fontId="6" fillId="18" borderId="8" xfId="24" applyFont="1" applyFill="1" applyBorder="1" applyAlignment="1" applyProtection="1">
      <alignment horizontal="center" vertical="center" wrapText="1"/>
      <protection locked="0"/>
    </xf>
    <xf numFmtId="0" fontId="6" fillId="18" borderId="28" xfId="24" applyFont="1" applyFill="1" applyBorder="1" applyAlignment="1">
      <alignment horizontal="center" vertical="center" wrapText="1"/>
    </xf>
    <xf numFmtId="0" fontId="6" fillId="18" borderId="30" xfId="24" applyFont="1" applyFill="1" applyBorder="1" applyAlignment="1">
      <alignment horizontal="center" vertical="center" wrapText="1"/>
    </xf>
    <xf numFmtId="0" fontId="6" fillId="18" borderId="31" xfId="24" applyFont="1" applyFill="1" applyBorder="1" applyAlignment="1">
      <alignment horizontal="center" vertical="center" wrapText="1"/>
    </xf>
    <xf numFmtId="0" fontId="6" fillId="18" borderId="2" xfId="24" applyFont="1" applyFill="1" applyBorder="1" applyAlignment="1" applyProtection="1">
      <alignment horizontal="center" vertical="center" wrapText="1"/>
      <protection locked="0"/>
    </xf>
    <xf numFmtId="0" fontId="3" fillId="0" borderId="1" xfId="24" applyFont="1" applyFill="1" applyBorder="1" applyAlignment="1">
      <alignment horizontal="center" wrapText="1"/>
    </xf>
    <xf numFmtId="0" fontId="3" fillId="0" borderId="3" xfId="24" applyFont="1" applyFill="1" applyBorder="1" applyAlignment="1">
      <alignment horizontal="center" wrapText="1"/>
    </xf>
    <xf numFmtId="4" fontId="3" fillId="0" borderId="1" xfId="24" applyNumberFormat="1" applyFont="1" applyFill="1" applyBorder="1" applyAlignment="1">
      <alignment horizontal="center" wrapText="1"/>
    </xf>
    <xf numFmtId="4" fontId="3" fillId="0" borderId="2" xfId="24" applyNumberFormat="1" applyFont="1" applyFill="1" applyBorder="1" applyAlignment="1">
      <alignment horizontal="center" wrapText="1"/>
    </xf>
    <xf numFmtId="4" fontId="3" fillId="0" borderId="3" xfId="24" applyNumberFormat="1" applyFont="1" applyFill="1" applyBorder="1" applyAlignment="1">
      <alignment horizontal="center" wrapText="1"/>
    </xf>
    <xf numFmtId="41" fontId="6" fillId="0" borderId="1" xfId="35" applyNumberFormat="1" applyFont="1" applyFill="1" applyBorder="1" applyAlignment="1" applyProtection="1">
      <alignment horizontal="center" vertical="center" wrapText="1"/>
      <protection locked="0"/>
    </xf>
    <xf numFmtId="41" fontId="6" fillId="0" borderId="8" xfId="35" applyNumberFormat="1" applyFont="1" applyFill="1" applyBorder="1" applyAlignment="1" applyProtection="1">
      <alignment horizontal="center" vertical="center" wrapText="1"/>
      <protection locked="0"/>
    </xf>
    <xf numFmtId="0" fontId="3" fillId="0" borderId="36" xfId="24" applyFont="1" applyFill="1" applyBorder="1" applyAlignment="1">
      <alignment horizontal="center" wrapText="1"/>
    </xf>
    <xf numFmtId="0" fontId="3" fillId="0" borderId="37" xfId="24" applyFont="1" applyFill="1" applyBorder="1" applyAlignment="1">
      <alignment horizontal="center" wrapText="1"/>
    </xf>
    <xf numFmtId="4" fontId="3" fillId="0" borderId="36" xfId="24" applyNumberFormat="1" applyFont="1" applyFill="1" applyBorder="1" applyAlignment="1">
      <alignment horizontal="center" wrapText="1"/>
    </xf>
    <xf numFmtId="4" fontId="3" fillId="0" borderId="20" xfId="24" applyNumberFormat="1" applyFont="1" applyFill="1" applyBorder="1" applyAlignment="1">
      <alignment horizontal="center" wrapText="1"/>
    </xf>
    <xf numFmtId="4" fontId="3" fillId="0" borderId="37" xfId="24" applyNumberFormat="1" applyFont="1" applyFill="1" applyBorder="1" applyAlignment="1">
      <alignment horizontal="center" wrapText="1"/>
    </xf>
    <xf numFmtId="41" fontId="6" fillId="0" borderId="36" xfId="35" applyNumberFormat="1" applyFont="1" applyFill="1" applyBorder="1" applyAlignment="1" applyProtection="1">
      <alignment horizontal="center" vertical="center" wrapText="1"/>
      <protection locked="0"/>
    </xf>
    <xf numFmtId="41" fontId="6" fillId="0" borderId="21" xfId="35" applyNumberFormat="1" applyFont="1" applyFill="1" applyBorder="1" applyAlignment="1" applyProtection="1">
      <alignment horizontal="center" vertical="center" wrapText="1"/>
      <protection locked="0"/>
    </xf>
    <xf numFmtId="0" fontId="6" fillId="18" borderId="36" xfId="24" applyFont="1" applyFill="1" applyBorder="1" applyAlignment="1">
      <alignment horizontal="center" vertical="center" wrapText="1"/>
    </xf>
    <xf numFmtId="0" fontId="6" fillId="18" borderId="37" xfId="24" applyFont="1" applyFill="1" applyBorder="1" applyAlignment="1">
      <alignment horizontal="center" vertical="center" wrapText="1"/>
    </xf>
    <xf numFmtId="0" fontId="6" fillId="0" borderId="36" xfId="24" applyFont="1" applyFill="1" applyBorder="1" applyAlignment="1" applyProtection="1">
      <alignment horizontal="justify" vertical="center" wrapText="1"/>
      <protection locked="0"/>
    </xf>
    <xf numFmtId="0" fontId="6" fillId="0" borderId="20" xfId="24" applyFont="1" applyFill="1" applyBorder="1" applyAlignment="1" applyProtection="1">
      <alignment horizontal="justify" vertical="center" wrapText="1"/>
      <protection locked="0"/>
    </xf>
    <xf numFmtId="0" fontId="6" fillId="0" borderId="21" xfId="24" applyFont="1" applyFill="1" applyBorder="1" applyAlignment="1" applyProtection="1">
      <alignment horizontal="justify" vertical="center" wrapText="1"/>
      <protection locked="0"/>
    </xf>
    <xf numFmtId="0" fontId="6" fillId="18" borderId="56" xfId="24" applyFont="1" applyFill="1" applyBorder="1" applyAlignment="1">
      <alignment horizontal="center" vertical="center" wrapText="1"/>
    </xf>
    <xf numFmtId="0" fontId="6" fillId="18" borderId="29" xfId="24" applyFont="1" applyFill="1" applyBorder="1" applyAlignment="1">
      <alignment horizontal="center" vertical="center" wrapText="1"/>
    </xf>
    <xf numFmtId="0" fontId="6" fillId="18" borderId="1" xfId="24" applyFont="1" applyFill="1" applyBorder="1" applyAlignment="1">
      <alignment vertical="center" wrapText="1"/>
    </xf>
    <xf numFmtId="0" fontId="6" fillId="18" borderId="3" xfId="24" applyFont="1" applyFill="1" applyBorder="1" applyAlignment="1">
      <alignment vertical="center" wrapText="1"/>
    </xf>
    <xf numFmtId="0" fontId="6" fillId="18" borderId="36" xfId="24" applyFont="1" applyFill="1" applyBorder="1" applyAlignment="1">
      <alignment vertical="center" wrapText="1"/>
    </xf>
    <xf numFmtId="0" fontId="6" fillId="18" borderId="37" xfId="24" applyFont="1" applyFill="1" applyBorder="1" applyAlignment="1">
      <alignment vertical="center" wrapText="1"/>
    </xf>
    <xf numFmtId="0" fontId="6" fillId="18" borderId="28" xfId="24" applyFont="1" applyFill="1" applyBorder="1" applyAlignment="1">
      <alignment vertical="center" wrapText="1"/>
    </xf>
    <xf numFmtId="0" fontId="6" fillId="18" borderId="29" xfId="24" applyFont="1" applyFill="1" applyBorder="1" applyAlignment="1">
      <alignment vertical="center" wrapText="1"/>
    </xf>
    <xf numFmtId="4" fontId="6" fillId="0" borderId="28" xfId="24" applyNumberFormat="1" applyFont="1" applyBorder="1" applyAlignment="1" applyProtection="1">
      <alignment horizontal="justify" vertical="center" wrapText="1"/>
      <protection locked="0"/>
    </xf>
    <xf numFmtId="4" fontId="6" fillId="0" borderId="30" xfId="24" applyNumberFormat="1" applyFont="1" applyBorder="1" applyAlignment="1" applyProtection="1">
      <alignment horizontal="justify" vertical="center" wrapText="1"/>
      <protection locked="0"/>
    </xf>
    <xf numFmtId="4" fontId="6" fillId="0" borderId="31" xfId="24" applyNumberFormat="1" applyFont="1" applyBorder="1" applyAlignment="1" applyProtection="1">
      <alignment horizontal="justify" vertical="center" wrapText="1"/>
      <protection locked="0"/>
    </xf>
    <xf numFmtId="0" fontId="6" fillId="0" borderId="1" xfId="24" applyFont="1" applyBorder="1" applyAlignment="1" applyProtection="1">
      <alignment horizontal="justify" vertical="center" wrapText="1"/>
      <protection locked="0"/>
    </xf>
    <xf numFmtId="0" fontId="6" fillId="0" borderId="2" xfId="24" applyFont="1" applyBorder="1" applyAlignment="1" applyProtection="1">
      <alignment horizontal="justify" vertical="center" wrapText="1"/>
      <protection locked="0"/>
    </xf>
    <xf numFmtId="0" fontId="6" fillId="0" borderId="8" xfId="24" applyFont="1" applyBorder="1" applyAlignment="1" applyProtection="1">
      <alignment horizontal="justify" vertical="center" wrapText="1"/>
      <protection locked="0"/>
    </xf>
    <xf numFmtId="0" fontId="6" fillId="18" borderId="36" xfId="24" applyFont="1" applyFill="1" applyBorder="1" applyAlignment="1">
      <alignment horizontal="left" vertical="center" wrapText="1"/>
    </xf>
    <xf numFmtId="0" fontId="6" fillId="18" borderId="37" xfId="24" applyFont="1" applyFill="1" applyBorder="1" applyAlignment="1">
      <alignment horizontal="left" vertical="center" wrapText="1"/>
    </xf>
    <xf numFmtId="0" fontId="6" fillId="0" borderId="36" xfId="24" applyFont="1" applyBorder="1" applyAlignment="1" applyProtection="1">
      <alignment horizontal="justify" vertical="center" wrapText="1"/>
      <protection locked="0"/>
    </xf>
    <xf numFmtId="0" fontId="6" fillId="0" borderId="20" xfId="24" applyFont="1" applyBorder="1" applyAlignment="1" applyProtection="1">
      <alignment horizontal="justify" vertical="center" wrapText="1"/>
      <protection locked="0"/>
    </xf>
    <xf numFmtId="0" fontId="6" fillId="0" borderId="21" xfId="24" applyFont="1" applyBorder="1" applyAlignment="1" applyProtection="1">
      <alignment horizontal="justify" vertical="center" wrapText="1"/>
      <protection locked="0"/>
    </xf>
    <xf numFmtId="0" fontId="6" fillId="4" borderId="28" xfId="24" quotePrefix="1" applyFont="1" applyFill="1" applyBorder="1" applyAlignment="1" applyProtection="1">
      <alignment horizontal="center" vertical="center" wrapText="1"/>
      <protection locked="0"/>
    </xf>
    <xf numFmtId="0" fontId="6" fillId="4" borderId="29" xfId="24" quotePrefix="1" applyFont="1" applyFill="1" applyBorder="1" applyAlignment="1" applyProtection="1">
      <alignment horizontal="center" vertical="center" wrapText="1"/>
      <protection locked="0"/>
    </xf>
    <xf numFmtId="0" fontId="6" fillId="18" borderId="1" xfId="24" applyFont="1" applyFill="1" applyBorder="1" applyAlignment="1">
      <alignment horizontal="left" vertical="center" wrapText="1"/>
    </xf>
    <xf numFmtId="0" fontId="6" fillId="18" borderId="3" xfId="24" applyFont="1" applyFill="1" applyBorder="1" applyAlignment="1">
      <alignment horizontal="left" vertical="center" wrapText="1"/>
    </xf>
    <xf numFmtId="0" fontId="6" fillId="4" borderId="1" xfId="24" applyFont="1" applyFill="1" applyBorder="1" applyAlignment="1" applyProtection="1">
      <alignment horizontal="center" vertical="center" wrapText="1"/>
      <protection locked="0"/>
    </xf>
    <xf numFmtId="0" fontId="6" fillId="4" borderId="2" xfId="24" applyFont="1" applyFill="1" applyBorder="1" applyAlignment="1" applyProtection="1">
      <alignment horizontal="center" vertical="center" wrapText="1"/>
      <protection locked="0"/>
    </xf>
    <xf numFmtId="0" fontId="6" fillId="4" borderId="8" xfId="24" applyFont="1" applyFill="1" applyBorder="1" applyAlignment="1" applyProtection="1">
      <alignment horizontal="center" vertical="center" wrapText="1"/>
      <protection locked="0"/>
    </xf>
    <xf numFmtId="0" fontId="6" fillId="0" borderId="36" xfId="24" applyFont="1" applyFill="1" applyBorder="1" applyAlignment="1" applyProtection="1">
      <alignment horizontal="center" vertical="center" wrapText="1"/>
      <protection locked="0"/>
    </xf>
    <xf numFmtId="0" fontId="6" fillId="0" borderId="20" xfId="24" applyFont="1" applyFill="1" applyBorder="1" applyAlignment="1" applyProtection="1">
      <alignment horizontal="center" vertical="center" wrapText="1"/>
      <protection locked="0"/>
    </xf>
    <xf numFmtId="0" fontId="6" fillId="0" borderId="21" xfId="24" applyFont="1" applyFill="1" applyBorder="1" applyAlignment="1" applyProtection="1">
      <alignment horizontal="center" vertical="center" wrapText="1"/>
      <protection locked="0"/>
    </xf>
    <xf numFmtId="0" fontId="6" fillId="0" borderId="1" xfId="24" applyFont="1" applyFill="1" applyBorder="1" applyAlignment="1" applyProtection="1">
      <alignment horizontal="center" vertical="center" wrapText="1"/>
      <protection locked="0"/>
    </xf>
    <xf numFmtId="0" fontId="6" fillId="0" borderId="2" xfId="24" applyFont="1" applyFill="1" applyBorder="1" applyAlignment="1" applyProtection="1">
      <alignment horizontal="center" vertical="center" wrapText="1"/>
      <protection locked="0"/>
    </xf>
    <xf numFmtId="0" fontId="6" fillId="0" borderId="8" xfId="24" applyFont="1" applyFill="1" applyBorder="1" applyAlignment="1" applyProtection="1">
      <alignment horizontal="center" vertical="center" wrapText="1"/>
      <protection locked="0"/>
    </xf>
    <xf numFmtId="0" fontId="6" fillId="0" borderId="36" xfId="24" applyFont="1" applyBorder="1" applyAlignment="1" applyProtection="1">
      <alignment horizontal="center" vertical="center" wrapText="1"/>
      <protection locked="0"/>
    </xf>
    <xf numFmtId="0" fontId="6" fillId="0" borderId="20" xfId="24" applyFont="1" applyBorder="1" applyAlignment="1" applyProtection="1">
      <alignment horizontal="center" vertical="center" wrapText="1"/>
      <protection locked="0"/>
    </xf>
    <xf numFmtId="0" fontId="6" fillId="0" borderId="21" xfId="24" applyFont="1" applyBorder="1" applyAlignment="1" applyProtection="1">
      <alignment horizontal="center" vertical="center" wrapText="1"/>
      <protection locked="0"/>
    </xf>
    <xf numFmtId="0" fontId="6" fillId="18" borderId="28" xfId="24" applyFont="1" applyFill="1" applyBorder="1" applyAlignment="1">
      <alignment horizontal="left" vertical="center" wrapText="1"/>
    </xf>
    <xf numFmtId="0" fontId="6" fillId="18" borderId="29" xfId="24" applyFont="1" applyFill="1" applyBorder="1" applyAlignment="1">
      <alignment horizontal="left" vertical="center" wrapText="1"/>
    </xf>
    <xf numFmtId="0" fontId="6" fillId="0" borderId="28" xfId="24" applyFont="1" applyBorder="1" applyAlignment="1" applyProtection="1">
      <alignment horizontal="center" vertical="center" wrapText="1"/>
      <protection locked="0"/>
    </xf>
    <xf numFmtId="0" fontId="6" fillId="0" borderId="30" xfId="24" applyFont="1" applyBorder="1" applyAlignment="1" applyProtection="1">
      <alignment horizontal="center" vertical="center" wrapText="1"/>
      <protection locked="0"/>
    </xf>
    <xf numFmtId="0" fontId="6" fillId="0" borderId="31" xfId="24" applyFont="1" applyBorder="1" applyAlignment="1" applyProtection="1">
      <alignment horizontal="center" vertical="center" wrapText="1"/>
      <protection locked="0"/>
    </xf>
    <xf numFmtId="0" fontId="3" fillId="18" borderId="1" xfId="24" applyFont="1" applyFill="1" applyBorder="1" applyAlignment="1" applyProtection="1">
      <alignment horizontal="center" vertical="center" wrapText="1"/>
    </xf>
    <xf numFmtId="0" fontId="3" fillId="18" borderId="2" xfId="24" applyFont="1" applyFill="1" applyBorder="1" applyAlignment="1" applyProtection="1">
      <alignment horizontal="center" vertical="center" wrapText="1"/>
    </xf>
    <xf numFmtId="0" fontId="3" fillId="18" borderId="3" xfId="24" applyFont="1" applyFill="1" applyBorder="1" applyAlignment="1" applyProtection="1">
      <alignment horizontal="center" vertical="center" wrapText="1"/>
    </xf>
    <xf numFmtId="0" fontId="3" fillId="0" borderId="1" xfId="24" applyFont="1" applyBorder="1" applyAlignment="1">
      <alignment horizontal="center" vertical="center"/>
    </xf>
    <xf numFmtId="0" fontId="3" fillId="0" borderId="2" xfId="24" applyFont="1" applyBorder="1" applyAlignment="1">
      <alignment horizontal="center" vertical="center"/>
    </xf>
    <xf numFmtId="0" fontId="3" fillId="0" borderId="8" xfId="24" applyFont="1" applyBorder="1" applyAlignment="1">
      <alignment horizontal="center" vertical="center"/>
    </xf>
    <xf numFmtId="0" fontId="3" fillId="0" borderId="1" xfId="24" applyFont="1" applyFill="1" applyBorder="1" applyAlignment="1">
      <alignment horizontal="center"/>
    </xf>
    <xf numFmtId="0" fontId="3" fillId="0" borderId="2" xfId="24" applyFont="1" applyFill="1" applyBorder="1" applyAlignment="1">
      <alignment horizontal="center"/>
    </xf>
    <xf numFmtId="0" fontId="3" fillId="0" borderId="8" xfId="24" applyFont="1" applyFill="1" applyBorder="1" applyAlignment="1">
      <alignment horizontal="center"/>
    </xf>
    <xf numFmtId="0" fontId="3" fillId="18" borderId="36" xfId="24" applyFont="1" applyFill="1" applyBorder="1" applyAlignment="1" applyProtection="1">
      <alignment horizontal="center" vertical="center" wrapText="1"/>
    </xf>
    <xf numFmtId="0" fontId="3" fillId="18" borderId="20" xfId="24" applyFont="1" applyFill="1" applyBorder="1" applyAlignment="1" applyProtection="1">
      <alignment horizontal="center" vertical="center" wrapText="1"/>
    </xf>
    <xf numFmtId="0" fontId="3" fillId="18" borderId="37" xfId="24" applyFont="1" applyFill="1" applyBorder="1" applyAlignment="1" applyProtection="1">
      <alignment horizontal="center" vertical="center" wrapText="1"/>
    </xf>
    <xf numFmtId="0" fontId="3" fillId="0" borderId="20" xfId="24" applyFont="1" applyFill="1" applyBorder="1" applyAlignment="1">
      <alignment horizontal="center" wrapText="1"/>
    </xf>
    <xf numFmtId="0" fontId="3" fillId="0" borderId="21" xfId="24" applyFont="1" applyFill="1" applyBorder="1" applyAlignment="1">
      <alignment horizontal="center" wrapText="1"/>
    </xf>
    <xf numFmtId="0" fontId="5" fillId="14" borderId="56" xfId="24" applyFont="1" applyFill="1" applyBorder="1" applyAlignment="1" applyProtection="1">
      <alignment horizontal="center" vertical="center" wrapText="1"/>
    </xf>
    <xf numFmtId="0" fontId="5" fillId="14" borderId="30" xfId="24" applyFont="1" applyFill="1" applyBorder="1" applyAlignment="1" applyProtection="1">
      <alignment horizontal="center" vertical="center" wrapText="1"/>
    </xf>
    <xf numFmtId="0" fontId="5" fillId="14" borderId="31" xfId="24" applyFont="1" applyFill="1" applyBorder="1" applyAlignment="1" applyProtection="1">
      <alignment horizontal="center" vertical="center" wrapText="1"/>
    </xf>
    <xf numFmtId="0" fontId="6" fillId="3" borderId="1" xfId="24" applyFont="1" applyFill="1" applyBorder="1" applyAlignment="1">
      <alignment vertical="center" wrapText="1"/>
    </xf>
    <xf numFmtId="0" fontId="6" fillId="3" borderId="3" xfId="24" applyFont="1" applyFill="1" applyBorder="1" applyAlignment="1">
      <alignment vertical="center" wrapText="1"/>
    </xf>
    <xf numFmtId="0" fontId="6" fillId="0" borderId="1" xfId="24" applyFont="1" applyBorder="1" applyAlignment="1" applyProtection="1">
      <alignment horizontal="center" vertical="center" wrapText="1"/>
      <protection locked="0"/>
    </xf>
    <xf numFmtId="0" fontId="6" fillId="0" borderId="2" xfId="24" applyFont="1" applyBorder="1" applyAlignment="1" applyProtection="1">
      <alignment horizontal="center" vertical="center" wrapText="1"/>
      <protection locked="0"/>
    </xf>
    <xf numFmtId="0" fontId="6" fillId="0" borderId="8" xfId="24" applyFont="1" applyBorder="1" applyAlignment="1" applyProtection="1">
      <alignment horizontal="center" vertical="center" wrapText="1"/>
      <protection locked="0"/>
    </xf>
    <xf numFmtId="0" fontId="3" fillId="14" borderId="46" xfId="24" applyFont="1" applyFill="1" applyBorder="1" applyAlignment="1" applyProtection="1">
      <alignment horizontal="center" vertical="center" wrapText="1"/>
    </xf>
    <xf numFmtId="0" fontId="3" fillId="14" borderId="41" xfId="24" applyFont="1" applyFill="1" applyBorder="1" applyAlignment="1" applyProtection="1">
      <alignment horizontal="center" vertical="center" wrapText="1"/>
    </xf>
    <xf numFmtId="0" fontId="3" fillId="18" borderId="9" xfId="24" applyFont="1" applyFill="1" applyBorder="1" applyAlignment="1" applyProtection="1">
      <alignment horizontal="center" vertical="center" wrapText="1"/>
    </xf>
    <xf numFmtId="0" fontId="3" fillId="18" borderId="23" xfId="24" applyFont="1" applyFill="1" applyBorder="1" applyAlignment="1" applyProtection="1">
      <alignment horizontal="center" vertical="center" wrapText="1"/>
    </xf>
    <xf numFmtId="0" fontId="3" fillId="18" borderId="18" xfId="24" applyFont="1" applyFill="1" applyBorder="1" applyAlignment="1" applyProtection="1">
      <alignment horizontal="center" vertical="center" wrapText="1"/>
    </xf>
    <xf numFmtId="0" fontId="3" fillId="18" borderId="51" xfId="24" applyFont="1" applyFill="1" applyBorder="1" applyAlignment="1" applyProtection="1">
      <alignment horizontal="center" vertical="center" wrapText="1"/>
    </xf>
    <xf numFmtId="0" fontId="3" fillId="18" borderId="54" xfId="24" applyFont="1" applyFill="1" applyBorder="1" applyAlignment="1" applyProtection="1">
      <alignment horizontal="center" vertical="center" wrapText="1"/>
    </xf>
    <xf numFmtId="0" fontId="3" fillId="18" borderId="55" xfId="24" applyFont="1" applyFill="1" applyBorder="1" applyAlignment="1" applyProtection="1">
      <alignment horizontal="center" vertical="center" wrapText="1"/>
    </xf>
    <xf numFmtId="0" fontId="3" fillId="4" borderId="1" xfId="24" applyFont="1" applyFill="1" applyBorder="1" applyAlignment="1" applyProtection="1">
      <alignment horizontal="center" vertical="center" wrapText="1"/>
    </xf>
    <xf numFmtId="0" fontId="3" fillId="4" borderId="2" xfId="24" applyFont="1" applyFill="1" applyBorder="1" applyAlignment="1" applyProtection="1">
      <alignment horizontal="center" vertical="center" wrapText="1"/>
    </xf>
    <xf numFmtId="0" fontId="3" fillId="4" borderId="8" xfId="24" applyFont="1" applyFill="1" applyBorder="1" applyAlignment="1" applyProtection="1">
      <alignment horizontal="center" vertical="center" wrapText="1"/>
    </xf>
    <xf numFmtId="0" fontId="3" fillId="0" borderId="2" xfId="24" applyFont="1" applyFill="1" applyBorder="1" applyAlignment="1" applyProtection="1">
      <alignment horizontal="center" vertical="center" wrapText="1"/>
    </xf>
    <xf numFmtId="0" fontId="16" fillId="0" borderId="1" xfId="24" applyFont="1" applyFill="1" applyBorder="1" applyAlignment="1">
      <alignment horizontal="center" vertical="center" wrapText="1"/>
    </xf>
    <xf numFmtId="0" fontId="16" fillId="0" borderId="8" xfId="24" applyFont="1" applyFill="1" applyBorder="1" applyAlignment="1">
      <alignment horizontal="center" vertical="center" wrapText="1"/>
    </xf>
    <xf numFmtId="0" fontId="3" fillId="0" borderId="1" xfId="24" applyFont="1" applyFill="1" applyBorder="1" applyAlignment="1">
      <alignment horizontal="center" vertical="center" wrapText="1"/>
    </xf>
    <xf numFmtId="0" fontId="3" fillId="0" borderId="2" xfId="24" applyFont="1" applyFill="1" applyBorder="1" applyAlignment="1">
      <alignment horizontal="center" vertical="center" wrapText="1"/>
    </xf>
    <xf numFmtId="0" fontId="3" fillId="0" borderId="8" xfId="24" applyFont="1" applyFill="1" applyBorder="1" applyAlignment="1">
      <alignment horizontal="center" vertical="center" wrapText="1"/>
    </xf>
    <xf numFmtId="0" fontId="17" fillId="15" borderId="56" xfId="24" applyFont="1" applyFill="1" applyBorder="1" applyAlignment="1">
      <alignment horizontal="center" vertical="center" wrapText="1"/>
    </xf>
    <xf numFmtId="0" fontId="17" fillId="15" borderId="30" xfId="24" applyFont="1" applyFill="1" applyBorder="1" applyAlignment="1">
      <alignment horizontal="center" vertical="center" wrapText="1"/>
    </xf>
    <xf numFmtId="0" fontId="17" fillId="15" borderId="31" xfId="24" applyFont="1" applyFill="1" applyBorder="1" applyAlignment="1">
      <alignment horizontal="center" vertical="center" wrapText="1"/>
    </xf>
    <xf numFmtId="0" fontId="3" fillId="0" borderId="36" xfId="24" applyFont="1" applyBorder="1" applyAlignment="1">
      <alignment horizontal="center" vertical="center"/>
    </xf>
    <xf numFmtId="0" fontId="3" fillId="0" borderId="20" xfId="24" applyFont="1" applyBorder="1" applyAlignment="1">
      <alignment horizontal="center" vertical="center"/>
    </xf>
    <xf numFmtId="0" fontId="3" fillId="0" borderId="21" xfId="24" applyFont="1" applyBorder="1" applyAlignment="1">
      <alignment horizontal="center" vertical="center"/>
    </xf>
    <xf numFmtId="4" fontId="3" fillId="0" borderId="1" xfId="5" applyNumberFormat="1" applyFont="1" applyFill="1" applyBorder="1" applyAlignment="1">
      <alignment horizontal="center" wrapText="1"/>
    </xf>
    <xf numFmtId="4" fontId="3" fillId="0" borderId="3" xfId="5" applyNumberFormat="1" applyFont="1" applyFill="1" applyBorder="1" applyAlignment="1">
      <alignment horizontal="center" wrapText="1"/>
    </xf>
    <xf numFmtId="0" fontId="6" fillId="0" borderId="1" xfId="5" applyFont="1" applyFill="1" applyBorder="1" applyAlignment="1" applyProtection="1">
      <alignment horizontal="center" vertical="center" wrapText="1"/>
      <protection locked="0"/>
    </xf>
    <xf numFmtId="0" fontId="6" fillId="0" borderId="3" xfId="5" applyFont="1" applyFill="1" applyBorder="1" applyAlignment="1" applyProtection="1">
      <alignment horizontal="center" vertical="center" wrapText="1"/>
      <protection locked="0"/>
    </xf>
    <xf numFmtId="0" fontId="3" fillId="4" borderId="1" xfId="3" applyFont="1" applyFill="1" applyBorder="1" applyAlignment="1" applyProtection="1">
      <alignment horizontal="center" vertical="center" wrapText="1"/>
    </xf>
    <xf numFmtId="0" fontId="3" fillId="4" borderId="3" xfId="3" applyFont="1" applyFill="1" applyBorder="1" applyAlignment="1" applyProtection="1">
      <alignment horizontal="center" vertical="center" wrapText="1"/>
    </xf>
    <xf numFmtId="164" fontId="3" fillId="0" borderId="1" xfId="29" applyNumberFormat="1" applyFont="1" applyFill="1" applyBorder="1" applyAlignment="1" applyProtection="1">
      <alignment horizontal="center" vertical="center" wrapText="1"/>
    </xf>
    <xf numFmtId="164" fontId="3" fillId="0" borderId="3" xfId="29" applyNumberFormat="1" applyFont="1" applyFill="1" applyBorder="1" applyAlignment="1" applyProtection="1">
      <alignment horizontal="center" vertical="center" wrapText="1"/>
    </xf>
    <xf numFmtId="0" fontId="6" fillId="18" borderId="38" xfId="3" applyFont="1" applyFill="1" applyBorder="1" applyAlignment="1">
      <alignment horizontal="center" vertical="center" wrapText="1"/>
    </xf>
    <xf numFmtId="0" fontId="6" fillId="18" borderId="39" xfId="3" applyFont="1" applyFill="1" applyBorder="1" applyAlignment="1">
      <alignment horizontal="center" vertical="center" wrapText="1"/>
    </xf>
    <xf numFmtId="0" fontId="6" fillId="0" borderId="38" xfId="3" applyFont="1" applyBorder="1" applyAlignment="1" applyProtection="1">
      <alignment horizontal="center" vertical="center" wrapText="1"/>
      <protection locked="0"/>
    </xf>
    <xf numFmtId="0" fontId="6" fillId="0" borderId="12" xfId="3" applyFont="1" applyBorder="1" applyAlignment="1" applyProtection="1">
      <alignment horizontal="center" vertical="center" wrapText="1"/>
      <protection locked="0"/>
    </xf>
    <xf numFmtId="0" fontId="6" fillId="0" borderId="13" xfId="3" applyFont="1" applyBorder="1" applyAlignment="1" applyProtection="1">
      <alignment horizontal="center" vertical="center" wrapText="1"/>
      <protection locked="0"/>
    </xf>
    <xf numFmtId="0" fontId="3" fillId="0" borderId="12" xfId="3" applyFont="1" applyBorder="1" applyAlignment="1">
      <alignment horizontal="center"/>
    </xf>
    <xf numFmtId="0" fontId="6" fillId="14" borderId="52" xfId="3" applyFont="1" applyFill="1" applyBorder="1" applyAlignment="1">
      <alignment horizontal="center" vertical="center" wrapText="1"/>
    </xf>
    <xf numFmtId="0" fontId="6" fillId="14" borderId="40" xfId="3" applyFont="1" applyFill="1" applyBorder="1" applyAlignment="1">
      <alignment horizontal="center" vertical="center" wrapText="1"/>
    </xf>
    <xf numFmtId="0" fontId="6" fillId="18" borderId="28" xfId="3" applyFont="1" applyFill="1" applyBorder="1" applyAlignment="1">
      <alignment horizontal="center" wrapText="1"/>
    </xf>
    <xf numFmtId="0" fontId="6" fillId="18" borderId="30" xfId="3" applyFont="1" applyFill="1" applyBorder="1" applyAlignment="1">
      <alignment horizontal="center" wrapText="1"/>
    </xf>
    <xf numFmtId="0" fontId="6" fillId="18" borderId="31" xfId="3" applyFont="1" applyFill="1" applyBorder="1" applyAlignment="1">
      <alignment horizontal="center" wrapText="1"/>
    </xf>
    <xf numFmtId="3" fontId="3" fillId="4" borderId="1" xfId="3" applyNumberFormat="1" applyFont="1" applyFill="1" applyBorder="1" applyAlignment="1" applyProtection="1">
      <alignment horizontal="center" vertical="center" wrapText="1"/>
    </xf>
    <xf numFmtId="0" fontId="6" fillId="0" borderId="12" xfId="3" applyFont="1" applyFill="1" applyBorder="1" applyAlignment="1">
      <alignment horizontal="center" vertical="center" wrapText="1"/>
    </xf>
    <xf numFmtId="0" fontId="6" fillId="18" borderId="1" xfId="3" applyFont="1" applyFill="1" applyBorder="1" applyAlignment="1" applyProtection="1">
      <alignment horizontal="center" vertical="center" wrapText="1"/>
      <protection locked="0"/>
    </xf>
    <xf numFmtId="0" fontId="6" fillId="18" borderId="3" xfId="3" applyFont="1" applyFill="1" applyBorder="1" applyAlignment="1" applyProtection="1">
      <alignment horizontal="center" vertical="center" wrapText="1"/>
      <protection locked="0"/>
    </xf>
    <xf numFmtId="0" fontId="6" fillId="18" borderId="8" xfId="3" applyFont="1" applyFill="1" applyBorder="1" applyAlignment="1" applyProtection="1">
      <alignment horizontal="center" vertical="center" wrapText="1"/>
      <protection locked="0"/>
    </xf>
    <xf numFmtId="0" fontId="6" fillId="18" borderId="1" xfId="3" applyFont="1" applyFill="1" applyBorder="1" applyAlignment="1">
      <alignment vertical="center" wrapText="1"/>
    </xf>
    <xf numFmtId="0" fontId="6" fillId="18" borderId="3" xfId="3" applyFont="1" applyFill="1" applyBorder="1" applyAlignment="1">
      <alignment vertical="center" wrapText="1"/>
    </xf>
    <xf numFmtId="0" fontId="3" fillId="0" borderId="0" xfId="28" applyFont="1" applyBorder="1" applyAlignment="1">
      <alignment horizontal="justify" vertical="center" wrapText="1"/>
    </xf>
    <xf numFmtId="0" fontId="6" fillId="18" borderId="36" xfId="3" applyFont="1" applyFill="1" applyBorder="1" applyAlignment="1">
      <alignment vertical="center" wrapText="1"/>
    </xf>
    <xf numFmtId="0" fontId="6" fillId="18" borderId="37" xfId="3" applyFont="1" applyFill="1" applyBorder="1" applyAlignment="1">
      <alignment vertical="center" wrapText="1"/>
    </xf>
    <xf numFmtId="0" fontId="6" fillId="18" borderId="28" xfId="3" applyFont="1" applyFill="1" applyBorder="1" applyAlignment="1">
      <alignment horizontal="center" vertical="center" wrapText="1"/>
    </xf>
    <xf numFmtId="0" fontId="6" fillId="18" borderId="30" xfId="3" applyFont="1" applyFill="1" applyBorder="1" applyAlignment="1">
      <alignment horizontal="center" vertical="center" wrapText="1"/>
    </xf>
    <xf numFmtId="0" fontId="6" fillId="18" borderId="31" xfId="3" applyFont="1" applyFill="1" applyBorder="1" applyAlignment="1">
      <alignment horizontal="center" vertical="center" wrapText="1"/>
    </xf>
    <xf numFmtId="0" fontId="6" fillId="18" borderId="2" xfId="3" applyFont="1" applyFill="1" applyBorder="1" applyAlignment="1" applyProtection="1">
      <alignment horizontal="center" vertical="center" wrapText="1"/>
      <protection locked="0"/>
    </xf>
    <xf numFmtId="0" fontId="3" fillId="0" borderId="1" xfId="3" applyFont="1" applyFill="1" applyBorder="1" applyAlignment="1">
      <alignment horizontal="center" wrapText="1"/>
    </xf>
    <xf numFmtId="0" fontId="3" fillId="0" borderId="3" xfId="3" applyFont="1" applyFill="1" applyBorder="1" applyAlignment="1">
      <alignment horizontal="center" wrapText="1"/>
    </xf>
    <xf numFmtId="4" fontId="3" fillId="0" borderId="1" xfId="3" applyNumberFormat="1" applyFont="1" applyFill="1" applyBorder="1" applyAlignment="1">
      <alignment horizontal="center" wrapText="1"/>
    </xf>
    <xf numFmtId="4" fontId="3" fillId="0" borderId="2" xfId="3" applyNumberFormat="1" applyFont="1" applyFill="1" applyBorder="1" applyAlignment="1">
      <alignment horizontal="center" wrapText="1"/>
    </xf>
    <xf numFmtId="4" fontId="3" fillId="0" borderId="3" xfId="3" applyNumberFormat="1" applyFont="1" applyFill="1" applyBorder="1" applyAlignment="1">
      <alignment horizontal="center" wrapText="1"/>
    </xf>
    <xf numFmtId="41" fontId="6" fillId="0" borderId="1" xfId="29" applyNumberFormat="1" applyFont="1" applyFill="1" applyBorder="1" applyAlignment="1" applyProtection="1">
      <alignment horizontal="center" vertical="center" wrapText="1"/>
      <protection locked="0"/>
    </xf>
    <xf numFmtId="41" fontId="6" fillId="0" borderId="8" xfId="29" applyNumberFormat="1" applyFont="1" applyFill="1" applyBorder="1" applyAlignment="1" applyProtection="1">
      <alignment horizontal="center" vertical="center" wrapText="1"/>
      <protection locked="0"/>
    </xf>
    <xf numFmtId="0" fontId="6" fillId="18" borderId="36" xfId="3" applyFont="1" applyFill="1" applyBorder="1" applyAlignment="1">
      <alignment horizontal="center" vertical="center" wrapText="1"/>
    </xf>
    <xf numFmtId="0" fontId="6" fillId="18" borderId="37" xfId="3" applyFont="1" applyFill="1" applyBorder="1" applyAlignment="1">
      <alignment horizontal="center" vertical="center" wrapText="1"/>
    </xf>
    <xf numFmtId="0" fontId="6" fillId="4" borderId="36" xfId="3" applyFont="1" applyFill="1" applyBorder="1" applyAlignment="1" applyProtection="1">
      <alignment horizontal="justify" vertical="center" wrapText="1"/>
      <protection locked="0"/>
    </xf>
    <xf numFmtId="0" fontId="6" fillId="4" borderId="20" xfId="3" applyFont="1" applyFill="1" applyBorder="1" applyAlignment="1" applyProtection="1">
      <alignment horizontal="justify" vertical="center" wrapText="1"/>
      <protection locked="0"/>
    </xf>
    <xf numFmtId="0" fontId="6" fillId="4" borderId="21" xfId="3" applyFont="1" applyFill="1" applyBorder="1" applyAlignment="1" applyProtection="1">
      <alignment horizontal="justify" vertical="center" wrapText="1"/>
      <protection locked="0"/>
    </xf>
    <xf numFmtId="0" fontId="6" fillId="18" borderId="56" xfId="3" applyFont="1" applyFill="1" applyBorder="1" applyAlignment="1">
      <alignment horizontal="center" vertical="center" wrapText="1"/>
    </xf>
    <xf numFmtId="0" fontId="6" fillId="18" borderId="29" xfId="3" applyFont="1" applyFill="1" applyBorder="1" applyAlignment="1">
      <alignment horizontal="center" vertical="center" wrapText="1"/>
    </xf>
    <xf numFmtId="0" fontId="6" fillId="18" borderId="28" xfId="3" applyFont="1" applyFill="1" applyBorder="1" applyAlignment="1">
      <alignment vertical="center" wrapText="1"/>
    </xf>
    <xf numFmtId="0" fontId="6" fillId="18" borderId="29" xfId="3" applyFont="1" applyFill="1" applyBorder="1" applyAlignment="1">
      <alignment vertical="center" wrapText="1"/>
    </xf>
    <xf numFmtId="4" fontId="6" fillId="0" borderId="28" xfId="3" applyNumberFormat="1" applyFont="1" applyBorder="1" applyAlignment="1" applyProtection="1">
      <alignment horizontal="justify" vertical="center" wrapText="1"/>
      <protection locked="0"/>
    </xf>
    <xf numFmtId="4" fontId="6" fillId="0" borderId="30" xfId="3" applyNumberFormat="1" applyFont="1" applyBorder="1" applyAlignment="1" applyProtection="1">
      <alignment horizontal="justify" vertical="center" wrapText="1"/>
      <protection locked="0"/>
    </xf>
    <xf numFmtId="4" fontId="6" fillId="0" borderId="31" xfId="3" applyNumberFormat="1" applyFont="1" applyBorder="1" applyAlignment="1" applyProtection="1">
      <alignment horizontal="justify" vertical="center" wrapText="1"/>
      <protection locked="0"/>
    </xf>
    <xf numFmtId="0" fontId="6" fillId="0" borderId="1" xfId="3" applyFont="1" applyBorder="1" applyAlignment="1" applyProtection="1">
      <alignment horizontal="justify" vertical="center" wrapText="1"/>
      <protection locked="0"/>
    </xf>
    <xf numFmtId="0" fontId="6" fillId="0" borderId="2" xfId="3" applyFont="1" applyBorder="1" applyAlignment="1" applyProtection="1">
      <alignment horizontal="justify" vertical="center" wrapText="1"/>
      <protection locked="0"/>
    </xf>
    <xf numFmtId="0" fontId="6" fillId="0" borderId="8" xfId="3" applyFont="1" applyBorder="1" applyAlignment="1" applyProtection="1">
      <alignment horizontal="justify" vertical="center" wrapText="1"/>
      <protection locked="0"/>
    </xf>
    <xf numFmtId="0" fontId="6" fillId="18" borderId="36" xfId="3" applyFont="1" applyFill="1" applyBorder="1" applyAlignment="1">
      <alignment horizontal="left" vertical="center" wrapText="1"/>
    </xf>
    <xf numFmtId="0" fontId="6" fillId="18" borderId="37" xfId="3" applyFont="1" applyFill="1" applyBorder="1" applyAlignment="1">
      <alignment horizontal="left" vertical="center" wrapText="1"/>
    </xf>
    <xf numFmtId="0" fontId="6" fillId="0" borderId="36" xfId="3" applyFont="1" applyBorder="1" applyAlignment="1" applyProtection="1">
      <alignment horizontal="justify" vertical="center" wrapText="1"/>
      <protection locked="0"/>
    </xf>
    <xf numFmtId="0" fontId="6" fillId="0" borderId="20" xfId="3" applyFont="1" applyBorder="1" applyAlignment="1" applyProtection="1">
      <alignment horizontal="justify" vertical="center" wrapText="1"/>
      <protection locked="0"/>
    </xf>
    <xf numFmtId="0" fontId="6" fillId="0" borderId="21" xfId="3" applyFont="1" applyBorder="1" applyAlignment="1" applyProtection="1">
      <alignment horizontal="justify" vertical="center" wrapText="1"/>
      <protection locked="0"/>
    </xf>
    <xf numFmtId="0" fontId="6" fillId="4" borderId="28" xfId="3" quotePrefix="1" applyFont="1" applyFill="1" applyBorder="1" applyAlignment="1" applyProtection="1">
      <alignment horizontal="center" vertical="center" wrapText="1"/>
      <protection locked="0"/>
    </xf>
    <xf numFmtId="0" fontId="6" fillId="4" borderId="29" xfId="3" quotePrefix="1" applyFont="1" applyFill="1" applyBorder="1" applyAlignment="1" applyProtection="1">
      <alignment horizontal="center" vertical="center" wrapText="1"/>
      <protection locked="0"/>
    </xf>
    <xf numFmtId="0" fontId="6" fillId="18" borderId="1" xfId="3" applyFont="1" applyFill="1" applyBorder="1" applyAlignment="1">
      <alignment horizontal="left" vertical="center" wrapText="1"/>
    </xf>
    <xf numFmtId="0" fontId="6" fillId="18" borderId="3" xfId="3" applyFont="1" applyFill="1" applyBorder="1" applyAlignment="1">
      <alignment horizontal="left" vertical="center" wrapText="1"/>
    </xf>
    <xf numFmtId="0" fontId="6" fillId="4" borderId="1" xfId="3" applyFont="1" applyFill="1" applyBorder="1" applyAlignment="1" applyProtection="1">
      <alignment horizontal="center" vertical="center" wrapText="1"/>
      <protection locked="0"/>
    </xf>
    <xf numFmtId="0" fontId="6" fillId="4" borderId="2" xfId="3" applyFont="1" applyFill="1" applyBorder="1" applyAlignment="1" applyProtection="1">
      <alignment horizontal="center" vertical="center" wrapText="1"/>
      <protection locked="0"/>
    </xf>
    <xf numFmtId="0" fontId="6" fillId="4" borderId="8" xfId="3" applyFont="1" applyFill="1" applyBorder="1" applyAlignment="1" applyProtection="1">
      <alignment horizontal="center" vertical="center" wrapText="1"/>
      <protection locked="0"/>
    </xf>
    <xf numFmtId="0" fontId="6" fillId="4" borderId="1" xfId="3" applyFont="1" applyFill="1" applyBorder="1" applyAlignment="1" applyProtection="1">
      <alignment horizontal="left" vertical="center" wrapText="1"/>
      <protection locked="0"/>
    </xf>
    <xf numFmtId="0" fontId="6" fillId="4" borderId="2" xfId="3" applyFont="1" applyFill="1" applyBorder="1" applyAlignment="1" applyProtection="1">
      <alignment horizontal="left" vertical="center" wrapText="1"/>
      <protection locked="0"/>
    </xf>
    <xf numFmtId="0" fontId="6" fillId="4" borderId="8" xfId="3" applyFont="1" applyFill="1" applyBorder="1" applyAlignment="1" applyProtection="1">
      <alignment horizontal="left" vertical="center" wrapText="1"/>
      <protection locked="0"/>
    </xf>
    <xf numFmtId="0" fontId="6" fillId="0" borderId="20" xfId="3" applyFont="1" applyFill="1" applyBorder="1" applyAlignment="1" applyProtection="1">
      <alignment horizontal="center" vertical="center" wrapText="1"/>
      <protection locked="0"/>
    </xf>
    <xf numFmtId="0" fontId="6" fillId="0" borderId="21" xfId="3" applyFont="1" applyFill="1" applyBorder="1" applyAlignment="1" applyProtection="1">
      <alignment horizontal="center" vertical="center" wrapText="1"/>
      <protection locked="0"/>
    </xf>
    <xf numFmtId="0" fontId="6" fillId="0" borderId="2" xfId="3" applyFont="1" applyFill="1" applyBorder="1" applyAlignment="1" applyProtection="1">
      <alignment horizontal="center" vertical="center" wrapText="1"/>
      <protection locked="0"/>
    </xf>
    <xf numFmtId="0" fontId="6" fillId="0" borderId="8" xfId="3" applyFont="1" applyFill="1" applyBorder="1" applyAlignment="1" applyProtection="1">
      <alignment horizontal="center" vertical="center" wrapText="1"/>
      <protection locked="0"/>
    </xf>
    <xf numFmtId="0" fontId="6" fillId="0" borderId="36" xfId="3" applyFont="1" applyBorder="1" applyAlignment="1" applyProtection="1">
      <alignment horizontal="center" vertical="center" wrapText="1"/>
      <protection locked="0"/>
    </xf>
    <xf numFmtId="0" fontId="6" fillId="0" borderId="20" xfId="3" applyFont="1" applyBorder="1" applyAlignment="1" applyProtection="1">
      <alignment horizontal="center" vertical="center" wrapText="1"/>
      <protection locked="0"/>
    </xf>
    <xf numFmtId="0" fontId="6" fillId="0" borderId="21" xfId="3" applyFont="1" applyBorder="1" applyAlignment="1" applyProtection="1">
      <alignment horizontal="center" vertical="center" wrapText="1"/>
      <protection locked="0"/>
    </xf>
    <xf numFmtId="0" fontId="6" fillId="18" borderId="28" xfId="3" applyFont="1" applyFill="1" applyBorder="1" applyAlignment="1">
      <alignment horizontal="left" vertical="center" wrapText="1"/>
    </xf>
    <xf numFmtId="0" fontId="6" fillId="18" borderId="29" xfId="3" applyFont="1" applyFill="1" applyBorder="1" applyAlignment="1">
      <alignment horizontal="left" vertical="center" wrapText="1"/>
    </xf>
    <xf numFmtId="0" fontId="6" fillId="0" borderId="28" xfId="3" applyFont="1" applyBorder="1" applyAlignment="1" applyProtection="1">
      <alignment horizontal="center" vertical="center" wrapText="1"/>
      <protection locked="0"/>
    </xf>
    <xf numFmtId="0" fontId="6" fillId="0" borderId="30" xfId="3" applyFont="1" applyBorder="1" applyAlignment="1" applyProtection="1">
      <alignment horizontal="center" vertical="center" wrapText="1"/>
      <protection locked="0"/>
    </xf>
    <xf numFmtId="0" fontId="6" fillId="0" borderId="31" xfId="3" applyFont="1" applyBorder="1" applyAlignment="1" applyProtection="1">
      <alignment horizontal="center" vertical="center" wrapText="1"/>
      <protection locked="0"/>
    </xf>
    <xf numFmtId="0" fontId="3" fillId="18" borderId="1" xfId="3" applyFont="1" applyFill="1" applyBorder="1" applyAlignment="1" applyProtection="1">
      <alignment horizontal="center" vertical="center" wrapText="1"/>
    </xf>
    <xf numFmtId="0" fontId="3" fillId="18" borderId="2" xfId="3" applyFont="1" applyFill="1" applyBorder="1" applyAlignment="1" applyProtection="1">
      <alignment horizontal="center" vertical="center" wrapText="1"/>
    </xf>
    <xf numFmtId="0" fontId="3" fillId="18" borderId="3" xfId="3" applyFont="1" applyFill="1" applyBorder="1" applyAlignment="1" applyProtection="1">
      <alignment horizontal="center" vertical="center" wrapText="1"/>
    </xf>
    <xf numFmtId="0" fontId="3" fillId="0" borderId="1" xfId="3" applyFont="1" applyFill="1" applyBorder="1" applyAlignment="1">
      <alignment horizontal="center"/>
    </xf>
    <xf numFmtId="0" fontId="3" fillId="0" borderId="2" xfId="3" applyFont="1" applyFill="1" applyBorder="1" applyAlignment="1">
      <alignment horizontal="center"/>
    </xf>
    <xf numFmtId="0" fontId="3" fillId="0" borderId="8" xfId="3" applyFont="1" applyFill="1" applyBorder="1" applyAlignment="1">
      <alignment horizontal="center"/>
    </xf>
    <xf numFmtId="0" fontId="3" fillId="18" borderId="36" xfId="3" applyFont="1" applyFill="1" applyBorder="1" applyAlignment="1" applyProtection="1">
      <alignment horizontal="center" vertical="center" wrapText="1"/>
    </xf>
    <xf numFmtId="0" fontId="3" fillId="18" borderId="20" xfId="3" applyFont="1" applyFill="1" applyBorder="1" applyAlignment="1" applyProtection="1">
      <alignment horizontal="center" vertical="center" wrapText="1"/>
    </xf>
    <xf numFmtId="0" fontId="3" fillId="18" borderId="37" xfId="3" applyFont="1" applyFill="1" applyBorder="1" applyAlignment="1" applyProtection="1">
      <alignment horizontal="center" vertical="center" wrapText="1"/>
    </xf>
    <xf numFmtId="0" fontId="3" fillId="0" borderId="36" xfId="3" applyFont="1" applyFill="1" applyBorder="1" applyAlignment="1">
      <alignment horizontal="center" wrapText="1"/>
    </xf>
    <xf numFmtId="0" fontId="3" fillId="0" borderId="20" xfId="3" applyFont="1" applyFill="1" applyBorder="1" applyAlignment="1">
      <alignment horizontal="center" wrapText="1"/>
    </xf>
    <xf numFmtId="0" fontId="3" fillId="0" borderId="21" xfId="3" applyFont="1" applyFill="1" applyBorder="1" applyAlignment="1">
      <alignment horizontal="center" wrapText="1"/>
    </xf>
    <xf numFmtId="0" fontId="5" fillId="14" borderId="56" xfId="3" applyFont="1" applyFill="1" applyBorder="1" applyAlignment="1" applyProtection="1">
      <alignment horizontal="center" vertical="center" wrapText="1"/>
    </xf>
    <xf numFmtId="0" fontId="5" fillId="14" borderId="30" xfId="3" applyFont="1" applyFill="1" applyBorder="1" applyAlignment="1" applyProtection="1">
      <alignment horizontal="center" vertical="center" wrapText="1"/>
    </xf>
    <xf numFmtId="0" fontId="5" fillId="14" borderId="31" xfId="3" applyFont="1" applyFill="1" applyBorder="1" applyAlignment="1" applyProtection="1">
      <alignment horizontal="center" vertical="center" wrapText="1"/>
    </xf>
    <xf numFmtId="0" fontId="6" fillId="3" borderId="1" xfId="3" applyFont="1" applyFill="1" applyBorder="1" applyAlignment="1">
      <alignment vertical="center" wrapText="1"/>
    </xf>
    <xf numFmtId="0" fontId="6" fillId="3" borderId="3" xfId="3" applyFont="1" applyFill="1" applyBorder="1" applyAlignment="1">
      <alignment vertical="center" wrapText="1"/>
    </xf>
    <xf numFmtId="0" fontId="6" fillId="0" borderId="1" xfId="3" applyFont="1" applyBorder="1" applyAlignment="1" applyProtection="1">
      <alignment horizontal="center" vertical="center" wrapText="1"/>
      <protection locked="0"/>
    </xf>
    <xf numFmtId="0" fontId="6" fillId="0" borderId="2" xfId="3" applyFont="1" applyBorder="1" applyAlignment="1" applyProtection="1">
      <alignment horizontal="center" vertical="center" wrapText="1"/>
      <protection locked="0"/>
    </xf>
    <xf numFmtId="0" fontId="6" fillId="0" borderId="8" xfId="3" applyFont="1" applyBorder="1" applyAlignment="1" applyProtection="1">
      <alignment horizontal="center" vertical="center" wrapText="1"/>
      <protection locked="0"/>
    </xf>
    <xf numFmtId="0" fontId="3" fillId="14" borderId="46" xfId="3" applyFont="1" applyFill="1" applyBorder="1" applyAlignment="1" applyProtection="1">
      <alignment horizontal="center" vertical="center" wrapText="1"/>
    </xf>
    <xf numFmtId="0" fontId="3" fillId="14" borderId="41" xfId="3" applyFont="1" applyFill="1" applyBorder="1" applyAlignment="1" applyProtection="1">
      <alignment horizontal="center" vertical="center" wrapText="1"/>
    </xf>
    <xf numFmtId="0" fontId="3" fillId="18" borderId="9" xfId="3" applyFont="1" applyFill="1" applyBorder="1" applyAlignment="1" applyProtection="1">
      <alignment horizontal="center" vertical="center" wrapText="1"/>
    </xf>
    <xf numFmtId="0" fontId="3" fillId="18" borderId="23" xfId="3" applyFont="1" applyFill="1" applyBorder="1" applyAlignment="1" applyProtection="1">
      <alignment horizontal="center" vertical="center" wrapText="1"/>
    </xf>
    <xf numFmtId="0" fontId="3" fillId="18" borderId="18" xfId="3" applyFont="1" applyFill="1" applyBorder="1" applyAlignment="1" applyProtection="1">
      <alignment horizontal="center" vertical="center" wrapText="1"/>
    </xf>
    <xf numFmtId="0" fontId="3" fillId="18" borderId="51" xfId="3" applyFont="1" applyFill="1" applyBorder="1" applyAlignment="1" applyProtection="1">
      <alignment horizontal="center" vertical="center" wrapText="1"/>
    </xf>
    <xf numFmtId="0" fontId="3" fillId="18" borderId="54" xfId="3" applyFont="1" applyFill="1" applyBorder="1" applyAlignment="1" applyProtection="1">
      <alignment horizontal="center" vertical="center" wrapText="1"/>
    </xf>
    <xf numFmtId="0" fontId="3" fillId="18" borderId="55" xfId="3" applyFont="1" applyFill="1" applyBorder="1" applyAlignment="1" applyProtection="1">
      <alignment horizontal="center" vertical="center" wrapText="1"/>
    </xf>
    <xf numFmtId="0" fontId="3" fillId="4" borderId="2" xfId="3" applyFont="1" applyFill="1" applyBorder="1" applyAlignment="1" applyProtection="1">
      <alignment horizontal="center" vertical="center" wrapText="1"/>
    </xf>
    <xf numFmtId="0" fontId="3" fillId="4" borderId="8"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3" fillId="0" borderId="2" xfId="3" applyFont="1" applyFill="1" applyBorder="1" applyAlignment="1" applyProtection="1">
      <alignment horizontal="center" vertical="center" wrapText="1"/>
    </xf>
    <xf numFmtId="0" fontId="3" fillId="0" borderId="3" xfId="3" applyFont="1" applyFill="1" applyBorder="1" applyAlignment="1" applyProtection="1">
      <alignment horizontal="center" vertical="center" wrapText="1"/>
    </xf>
    <xf numFmtId="0" fontId="16" fillId="0" borderId="1" xfId="3" applyFont="1" applyFill="1" applyBorder="1" applyAlignment="1">
      <alignment horizontal="center" vertical="center" wrapText="1"/>
    </xf>
    <xf numFmtId="0" fontId="16" fillId="0" borderId="8" xfId="3" applyFont="1" applyFill="1" applyBorder="1" applyAlignment="1">
      <alignment horizontal="center" vertical="center" wrapText="1"/>
    </xf>
    <xf numFmtId="0" fontId="3" fillId="0" borderId="1"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horizontal="center" vertical="center"/>
    </xf>
    <xf numFmtId="0" fontId="3" fillId="0" borderId="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17" fillId="15" borderId="56" xfId="3" applyFont="1" applyFill="1" applyBorder="1" applyAlignment="1">
      <alignment horizontal="center" vertical="center" wrapText="1"/>
    </xf>
    <xf numFmtId="0" fontId="17" fillId="15" borderId="30" xfId="3" applyFont="1" applyFill="1" applyBorder="1" applyAlignment="1">
      <alignment horizontal="center" vertical="center" wrapText="1"/>
    </xf>
    <xf numFmtId="0" fontId="17" fillId="15" borderId="31" xfId="3" applyFont="1" applyFill="1" applyBorder="1" applyAlignment="1">
      <alignment horizontal="center" vertical="center" wrapText="1"/>
    </xf>
    <xf numFmtId="0" fontId="3" fillId="0" borderId="1" xfId="24" applyFont="1" applyBorder="1" applyAlignment="1">
      <alignment horizontal="center"/>
    </xf>
    <xf numFmtId="0" fontId="3" fillId="0" borderId="3" xfId="24" applyFont="1" applyBorder="1" applyAlignment="1">
      <alignment horizontal="center"/>
    </xf>
    <xf numFmtId="0" fontId="3" fillId="0" borderId="1" xfId="24" applyFont="1" applyBorder="1" applyAlignment="1">
      <alignment horizontal="center" wrapText="1"/>
    </xf>
    <xf numFmtId="0" fontId="3" fillId="0" borderId="2" xfId="24" applyFont="1" applyBorder="1" applyAlignment="1">
      <alignment horizontal="center" wrapText="1"/>
    </xf>
    <xf numFmtId="0" fontId="3" fillId="0" borderId="3" xfId="24" applyFont="1" applyBorder="1" applyAlignment="1">
      <alignment horizontal="center" wrapText="1"/>
    </xf>
    <xf numFmtId="3" fontId="6" fillId="4" borderId="1" xfId="24" applyNumberFormat="1" applyFont="1" applyFill="1" applyBorder="1" applyAlignment="1" applyProtection="1">
      <alignment horizontal="center" vertical="center" wrapText="1"/>
      <protection locked="0"/>
    </xf>
    <xf numFmtId="3" fontId="6" fillId="4" borderId="8" xfId="24" applyNumberFormat="1" applyFont="1" applyFill="1" applyBorder="1" applyAlignment="1" applyProtection="1">
      <alignment horizontal="center" vertical="center" wrapText="1"/>
      <protection locked="0"/>
    </xf>
    <xf numFmtId="0" fontId="6" fillId="0" borderId="28" xfId="24" applyFont="1" applyBorder="1" applyAlignment="1" applyProtection="1">
      <alignment horizontal="justify" vertical="center" wrapText="1"/>
      <protection locked="0"/>
    </xf>
    <xf numFmtId="0" fontId="6" fillId="0" borderId="30" xfId="24" applyFont="1" applyBorder="1" applyAlignment="1" applyProtection="1">
      <alignment horizontal="justify" vertical="center" wrapText="1"/>
      <protection locked="0"/>
    </xf>
    <xf numFmtId="0" fontId="6" fillId="0" borderId="31" xfId="24" applyFont="1" applyBorder="1" applyAlignment="1" applyProtection="1">
      <alignment horizontal="justify" vertical="center" wrapText="1"/>
      <protection locked="0"/>
    </xf>
    <xf numFmtId="0" fontId="6" fillId="4" borderId="28" xfId="24" applyFont="1" applyFill="1" applyBorder="1" applyAlignment="1" applyProtection="1">
      <alignment horizontal="center" vertical="center" wrapText="1"/>
      <protection locked="0"/>
    </xf>
    <xf numFmtId="0" fontId="6" fillId="4" borderId="29" xfId="24" applyFont="1" applyFill="1" applyBorder="1" applyAlignment="1" applyProtection="1">
      <alignment horizontal="center" vertical="center" wrapText="1"/>
      <protection locked="0"/>
    </xf>
    <xf numFmtId="0" fontId="6" fillId="4" borderId="31" xfId="24" applyFont="1" applyFill="1" applyBorder="1" applyAlignment="1" applyProtection="1">
      <alignment horizontal="center" vertical="center" wrapText="1"/>
      <protection locked="0"/>
    </xf>
    <xf numFmtId="0" fontId="3" fillId="0" borderId="2" xfId="24" applyFont="1" applyBorder="1" applyAlignment="1">
      <alignment horizontal="center"/>
    </xf>
    <xf numFmtId="0" fontId="3" fillId="0" borderId="8" xfId="24" applyFont="1" applyBorder="1" applyAlignment="1">
      <alignment horizontal="center"/>
    </xf>
    <xf numFmtId="0" fontId="3" fillId="0" borderId="1" xfId="24" applyFont="1" applyBorder="1" applyAlignment="1">
      <alignment horizontal="center" vertical="center" wrapText="1"/>
    </xf>
    <xf numFmtId="0" fontId="3" fillId="0" borderId="2" xfId="24" applyFont="1" applyBorder="1" applyAlignment="1">
      <alignment horizontal="center" vertical="center" wrapText="1"/>
    </xf>
    <xf numFmtId="0" fontId="3" fillId="0" borderId="8" xfId="24" applyFont="1" applyBorder="1" applyAlignment="1">
      <alignment horizontal="center" vertical="center" wrapText="1"/>
    </xf>
    <xf numFmtId="0" fontId="6" fillId="0" borderId="1" xfId="24" applyFont="1" applyFill="1" applyBorder="1" applyAlignment="1">
      <alignment horizontal="center" vertical="center" wrapText="1"/>
    </xf>
    <xf numFmtId="0" fontId="6" fillId="0" borderId="8" xfId="24" applyFont="1" applyFill="1" applyBorder="1" applyAlignment="1">
      <alignment horizontal="center" vertical="center" wrapText="1"/>
    </xf>
    <xf numFmtId="0" fontId="6" fillId="14" borderId="53" xfId="3" applyFont="1" applyFill="1" applyBorder="1" applyAlignment="1">
      <alignment horizontal="center" vertical="center" wrapText="1"/>
    </xf>
    <xf numFmtId="164" fontId="3" fillId="4" borderId="1" xfId="32" applyNumberFormat="1" applyFont="1" applyFill="1" applyBorder="1" applyAlignment="1" applyProtection="1">
      <alignment horizontal="center" vertical="center" wrapText="1"/>
    </xf>
    <xf numFmtId="164" fontId="3" fillId="4" borderId="3" xfId="32" applyNumberFormat="1" applyFont="1" applyFill="1" applyBorder="1" applyAlignment="1" applyProtection="1">
      <alignment horizontal="center" vertical="center" wrapText="1"/>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36" xfId="3" applyFont="1" applyBorder="1" applyAlignment="1">
      <alignment horizontal="center" vertical="center"/>
    </xf>
    <xf numFmtId="0" fontId="3" fillId="0" borderId="20" xfId="3" applyFont="1" applyBorder="1" applyAlignment="1">
      <alignment horizontal="center" vertical="center"/>
    </xf>
    <xf numFmtId="0" fontId="3" fillId="0" borderId="21" xfId="3" applyFont="1" applyBorder="1" applyAlignment="1">
      <alignment horizontal="center" vertical="center"/>
    </xf>
    <xf numFmtId="0" fontId="6" fillId="0" borderId="1"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3" fillId="0" borderId="59" xfId="3" applyFont="1" applyBorder="1" applyAlignment="1">
      <alignment horizontal="center" vertical="center" wrapText="1"/>
    </xf>
    <xf numFmtId="0" fontId="3" fillId="0" borderId="44" xfId="3" applyFont="1" applyBorder="1" applyAlignment="1">
      <alignment horizontal="center" vertical="center" wrapText="1"/>
    </xf>
    <xf numFmtId="0" fontId="3" fillId="0" borderId="60" xfId="3" applyFont="1" applyBorder="1" applyAlignment="1">
      <alignment horizontal="center" vertical="center" wrapText="1"/>
    </xf>
    <xf numFmtId="3" fontId="6" fillId="4" borderId="59" xfId="3" applyNumberFormat="1" applyFont="1" applyFill="1" applyBorder="1" applyAlignment="1" applyProtection="1">
      <alignment horizontal="center" vertical="center" wrapText="1"/>
      <protection locked="0"/>
    </xf>
    <xf numFmtId="3" fontId="6" fillId="4" borderId="49" xfId="3" applyNumberFormat="1" applyFont="1" applyFill="1" applyBorder="1" applyAlignment="1" applyProtection="1">
      <alignment horizontal="center" vertical="center" wrapText="1"/>
      <protection locked="0"/>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8" xfId="3" applyFont="1" applyBorder="1" applyAlignment="1">
      <alignment horizontal="center" vertical="center" wrapText="1"/>
    </xf>
    <xf numFmtId="0" fontId="3" fillId="0" borderId="3" xfId="3" applyFont="1" applyBorder="1" applyAlignment="1">
      <alignment horizontal="center" vertical="center" wrapText="1"/>
    </xf>
    <xf numFmtId="3" fontId="6" fillId="4" borderId="1" xfId="3" applyNumberFormat="1" applyFont="1" applyFill="1" applyBorder="1" applyAlignment="1" applyProtection="1">
      <alignment horizontal="center" vertical="center" wrapText="1"/>
      <protection locked="0"/>
    </xf>
    <xf numFmtId="3" fontId="6" fillId="4" borderId="8" xfId="3" applyNumberFormat="1" applyFont="1" applyFill="1" applyBorder="1" applyAlignment="1" applyProtection="1">
      <alignment horizontal="center" vertical="center" wrapText="1"/>
      <protection locked="0"/>
    </xf>
    <xf numFmtId="0" fontId="3" fillId="0" borderId="3" xfId="3" applyFont="1" applyBorder="1" applyAlignment="1">
      <alignment horizontal="center" vertical="center"/>
    </xf>
    <xf numFmtId="0" fontId="6" fillId="4" borderId="31" xfId="3" quotePrefix="1" applyFont="1" applyFill="1" applyBorder="1" applyAlignment="1" applyProtection="1">
      <alignment horizontal="center" vertical="center" wrapText="1"/>
      <protection locked="0"/>
    </xf>
    <xf numFmtId="0" fontId="6" fillId="0" borderId="28" xfId="3" applyFont="1" applyBorder="1" applyAlignment="1" applyProtection="1">
      <alignment horizontal="justify" vertical="center" wrapText="1"/>
      <protection locked="0"/>
    </xf>
    <xf numFmtId="0" fontId="6" fillId="0" borderId="30" xfId="3" applyFont="1" applyBorder="1" applyAlignment="1" applyProtection="1">
      <alignment horizontal="justify" vertical="center" wrapText="1"/>
      <protection locked="0"/>
    </xf>
    <xf numFmtId="0" fontId="6" fillId="0" borderId="31" xfId="3" applyFont="1" applyBorder="1" applyAlignment="1" applyProtection="1">
      <alignment horizontal="justify" vertical="center" wrapText="1"/>
      <protection locked="0"/>
    </xf>
    <xf numFmtId="0" fontId="3" fillId="0" borderId="1" xfId="3" applyFont="1" applyBorder="1" applyAlignment="1">
      <alignment horizontal="center"/>
    </xf>
    <xf numFmtId="0" fontId="3" fillId="0" borderId="2" xfId="3" applyFont="1" applyBorder="1" applyAlignment="1">
      <alignment horizontal="center"/>
    </xf>
    <xf numFmtId="0" fontId="3" fillId="0" borderId="8" xfId="3" applyFont="1" applyBorder="1" applyAlignment="1">
      <alignment horizontal="center"/>
    </xf>
    <xf numFmtId="164" fontId="3" fillId="0" borderId="1" xfId="33" applyNumberFormat="1" applyFont="1" applyFill="1" applyBorder="1" applyAlignment="1" applyProtection="1">
      <alignment horizontal="center" vertical="center" wrapText="1"/>
    </xf>
    <xf numFmtId="164" fontId="3" fillId="0" borderId="3" xfId="33" applyNumberFormat="1" applyFont="1" applyFill="1" applyBorder="1" applyAlignment="1" applyProtection="1">
      <alignment horizontal="center" vertical="center" wrapText="1"/>
    </xf>
    <xf numFmtId="0" fontId="3" fillId="0" borderId="28" xfId="3" applyFont="1" applyBorder="1" applyAlignment="1" applyProtection="1">
      <alignment horizontal="justify" vertical="center" wrapText="1"/>
      <protection locked="0"/>
    </xf>
    <xf numFmtId="0" fontId="6" fillId="18" borderId="36" xfId="3" applyNumberFormat="1" applyFont="1" applyFill="1" applyBorder="1" applyAlignment="1">
      <alignment vertical="center" wrapText="1"/>
    </xf>
    <xf numFmtId="0" fontId="6" fillId="18" borderId="37" xfId="3" applyNumberFormat="1" applyFont="1" applyFill="1" applyBorder="1" applyAlignment="1">
      <alignment vertical="center" wrapText="1"/>
    </xf>
    <xf numFmtId="0" fontId="6" fillId="0" borderId="44" xfId="3" applyFont="1" applyFill="1" applyBorder="1" applyAlignment="1">
      <alignment horizontal="center" vertical="center" wrapText="1"/>
    </xf>
    <xf numFmtId="0" fontId="3" fillId="0" borderId="1" xfId="3" applyFont="1" applyBorder="1" applyAlignment="1">
      <alignment horizontal="center" wrapText="1"/>
    </xf>
    <xf numFmtId="0" fontId="3" fillId="0" borderId="3" xfId="3" applyFont="1" applyBorder="1" applyAlignment="1">
      <alignment horizontal="center" wrapText="1"/>
    </xf>
    <xf numFmtId="0" fontId="3" fillId="0" borderId="2" xfId="3" applyFont="1" applyBorder="1" applyAlignment="1">
      <alignment horizontal="center" wrapText="1"/>
    </xf>
    <xf numFmtId="17" fontId="6" fillId="0" borderId="36" xfId="3" applyNumberFormat="1" applyFont="1" applyBorder="1" applyAlignment="1" applyProtection="1">
      <alignment horizontal="justify" vertical="center" wrapText="1"/>
      <protection locked="0"/>
    </xf>
    <xf numFmtId="17" fontId="6" fillId="0" borderId="20" xfId="3" applyNumberFormat="1" applyFont="1" applyBorder="1" applyAlignment="1" applyProtection="1">
      <alignment horizontal="justify" vertical="center" wrapText="1"/>
      <protection locked="0"/>
    </xf>
    <xf numFmtId="17" fontId="6" fillId="0" borderId="21" xfId="3" applyNumberFormat="1" applyFont="1" applyBorder="1" applyAlignment="1" applyProtection="1">
      <alignment horizontal="justify" vertical="center" wrapText="1"/>
      <protection locked="0"/>
    </xf>
    <xf numFmtId="0" fontId="3" fillId="0" borderId="8" xfId="3" applyFont="1" applyBorder="1" applyAlignment="1">
      <alignment horizontal="center" wrapText="1"/>
    </xf>
    <xf numFmtId="0" fontId="3" fillId="0" borderId="12" xfId="3" applyFont="1" applyBorder="1" applyAlignment="1">
      <alignment horizontal="center" wrapText="1"/>
    </xf>
    <xf numFmtId="0" fontId="3" fillId="0" borderId="3" xfId="3" applyFont="1" applyBorder="1" applyAlignment="1">
      <alignment horizontal="center"/>
    </xf>
    <xf numFmtId="0" fontId="3" fillId="0" borderId="36" xfId="3" applyFont="1" applyBorder="1" applyAlignment="1">
      <alignment horizontal="center" wrapText="1"/>
    </xf>
    <xf numFmtId="0" fontId="3" fillId="0" borderId="37" xfId="3" applyFont="1" applyBorder="1" applyAlignment="1">
      <alignment horizontal="center" wrapText="1"/>
    </xf>
    <xf numFmtId="0" fontId="3" fillId="0" borderId="20" xfId="3" applyFont="1" applyBorder="1" applyAlignment="1">
      <alignment horizontal="center" wrapText="1"/>
    </xf>
    <xf numFmtId="3" fontId="6" fillId="4" borderId="36" xfId="3" applyNumberFormat="1" applyFont="1" applyFill="1" applyBorder="1" applyAlignment="1" applyProtection="1">
      <alignment horizontal="center" vertical="center" wrapText="1"/>
      <protection locked="0"/>
    </xf>
    <xf numFmtId="3" fontId="6" fillId="4" borderId="21" xfId="3" applyNumberFormat="1" applyFont="1" applyFill="1" applyBorder="1" applyAlignment="1" applyProtection="1">
      <alignment horizontal="center" vertical="center" wrapText="1"/>
      <protection locked="0"/>
    </xf>
    <xf numFmtId="0" fontId="6" fillId="4" borderId="36" xfId="3" applyFont="1" applyFill="1" applyBorder="1" applyAlignment="1" applyProtection="1">
      <alignment horizontal="center" vertical="center" wrapText="1"/>
      <protection locked="0"/>
    </xf>
    <xf numFmtId="0" fontId="6" fillId="4" borderId="20" xfId="3" applyFont="1" applyFill="1" applyBorder="1" applyAlignment="1" applyProtection="1">
      <alignment horizontal="center" vertical="center" wrapText="1"/>
      <protection locked="0"/>
    </xf>
    <xf numFmtId="0" fontId="6" fillId="4" borderId="21" xfId="3" applyFont="1" applyFill="1" applyBorder="1" applyAlignment="1" applyProtection="1">
      <alignment horizontal="center" vertical="center" wrapText="1"/>
      <protection locked="0"/>
    </xf>
    <xf numFmtId="0" fontId="6" fillId="4" borderId="28" xfId="3" applyFont="1" applyFill="1" applyBorder="1" applyAlignment="1" applyProtection="1">
      <alignment horizontal="center" vertical="center" wrapText="1"/>
      <protection locked="0"/>
    </xf>
    <xf numFmtId="0" fontId="6" fillId="4" borderId="29" xfId="3" applyFont="1" applyFill="1" applyBorder="1" applyAlignment="1" applyProtection="1">
      <alignment horizontal="center" vertical="center" wrapText="1"/>
      <protection locked="0"/>
    </xf>
    <xf numFmtId="0" fontId="6" fillId="4" borderId="31" xfId="3" applyFont="1" applyFill="1" applyBorder="1" applyAlignment="1" applyProtection="1">
      <alignment horizontal="center" vertical="center" wrapText="1"/>
      <protection locked="0"/>
    </xf>
    <xf numFmtId="0" fontId="6" fillId="0" borderId="1" xfId="5" applyFont="1" applyFill="1" applyBorder="1" applyAlignment="1" applyProtection="1">
      <alignment wrapText="1"/>
      <protection locked="0"/>
    </xf>
    <xf numFmtId="0" fontId="6" fillId="0" borderId="3" xfId="5" applyFont="1" applyFill="1" applyBorder="1" applyAlignment="1" applyProtection="1">
      <alignment wrapText="1"/>
      <protection locked="0"/>
    </xf>
    <xf numFmtId="0" fontId="3" fillId="4" borderId="1" xfId="3" applyFont="1" applyFill="1" applyBorder="1" applyAlignment="1" applyProtection="1">
      <alignment wrapText="1"/>
    </xf>
    <xf numFmtId="0" fontId="3" fillId="4" borderId="3" xfId="3" applyFont="1" applyFill="1" applyBorder="1" applyAlignment="1" applyProtection="1">
      <alignment wrapText="1"/>
    </xf>
    <xf numFmtId="164" fontId="3" fillId="0" borderId="1" xfId="35" applyNumberFormat="1" applyFont="1" applyFill="1" applyBorder="1" applyAlignment="1" applyProtection="1">
      <alignment wrapText="1"/>
    </xf>
    <xf numFmtId="164" fontId="3" fillId="0" borderId="3" xfId="35" applyNumberFormat="1" applyFont="1" applyFill="1" applyBorder="1" applyAlignment="1" applyProtection="1">
      <alignment wrapText="1"/>
    </xf>
    <xf numFmtId="0" fontId="3" fillId="0" borderId="1"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4" fontId="3" fillId="0" borderId="1" xfId="5" applyNumberFormat="1" applyFont="1" applyFill="1" applyBorder="1" applyAlignment="1">
      <alignment wrapText="1"/>
    </xf>
    <xf numFmtId="4" fontId="3" fillId="0" borderId="3" xfId="5" applyNumberFormat="1" applyFont="1" applyFill="1" applyBorder="1" applyAlignment="1">
      <alignment wrapText="1"/>
    </xf>
    <xf numFmtId="0" fontId="6" fillId="0" borderId="36" xfId="3" applyFont="1" applyBorder="1" applyAlignment="1" applyProtection="1">
      <alignment horizontal="left" vertical="center" wrapText="1"/>
      <protection locked="0"/>
    </xf>
    <xf numFmtId="0" fontId="6" fillId="0" borderId="20" xfId="3" applyFont="1" applyBorder="1" applyAlignment="1" applyProtection="1">
      <alignment horizontal="left" vertical="center" wrapText="1"/>
      <protection locked="0"/>
    </xf>
    <xf numFmtId="0" fontId="6" fillId="0" borderId="21" xfId="3" applyFont="1" applyBorder="1" applyAlignment="1" applyProtection="1">
      <alignment horizontal="left" vertical="center" wrapText="1"/>
      <protection locked="0"/>
    </xf>
    <xf numFmtId="0" fontId="16" fillId="0" borderId="1" xfId="3" quotePrefix="1" applyFont="1" applyFill="1" applyBorder="1" applyAlignment="1">
      <alignment horizontal="center" vertical="center" wrapText="1"/>
    </xf>
    <xf numFmtId="0" fontId="16" fillId="0" borderId="8" xfId="3" quotePrefix="1" applyFont="1" applyFill="1" applyBorder="1" applyAlignment="1">
      <alignment horizontal="center" vertical="center" wrapText="1"/>
    </xf>
    <xf numFmtId="0" fontId="3" fillId="0" borderId="36" xfId="3" applyFont="1" applyBorder="1" applyAlignment="1">
      <alignment horizontal="center" vertical="center" wrapText="1"/>
    </xf>
    <xf numFmtId="0" fontId="3" fillId="0" borderId="37" xfId="3" applyFont="1" applyBorder="1" applyAlignment="1">
      <alignment horizontal="center" vertical="center" wrapText="1"/>
    </xf>
    <xf numFmtId="0" fontId="3" fillId="0" borderId="36" xfId="3" applyFont="1" applyBorder="1" applyAlignment="1">
      <alignment horizontal="left" vertical="top" wrapText="1"/>
    </xf>
    <xf numFmtId="0" fontId="3" fillId="0" borderId="20" xfId="3" applyFont="1" applyBorder="1" applyAlignment="1">
      <alignment horizontal="left" vertical="top" wrapText="1"/>
    </xf>
    <xf numFmtId="0" fontId="3" fillId="0" borderId="37" xfId="3" applyFont="1" applyBorder="1" applyAlignment="1">
      <alignment horizontal="left" vertical="top" wrapText="1"/>
    </xf>
    <xf numFmtId="2" fontId="3" fillId="4" borderId="1" xfId="3" applyNumberFormat="1" applyFont="1" applyFill="1" applyBorder="1" applyAlignment="1" applyProtection="1">
      <alignment wrapText="1"/>
    </xf>
    <xf numFmtId="2" fontId="3" fillId="4" borderId="3" xfId="3" applyNumberFormat="1" applyFont="1" applyFill="1" applyBorder="1" applyAlignment="1" applyProtection="1">
      <alignment wrapText="1"/>
    </xf>
    <xf numFmtId="167" fontId="3" fillId="0" borderId="1" xfId="35" applyNumberFormat="1" applyFont="1" applyFill="1" applyBorder="1" applyAlignment="1" applyProtection="1">
      <alignment wrapText="1"/>
    </xf>
    <xf numFmtId="167" fontId="3" fillId="0" borderId="3" xfId="35" applyNumberFormat="1" applyFont="1" applyFill="1" applyBorder="1" applyAlignment="1" applyProtection="1">
      <alignment wrapText="1"/>
    </xf>
    <xf numFmtId="3" fontId="3" fillId="4" borderId="3" xfId="3" applyNumberFormat="1" applyFont="1" applyFill="1" applyBorder="1" applyAlignment="1" applyProtection="1">
      <alignment horizontal="center" vertical="center" wrapText="1"/>
    </xf>
    <xf numFmtId="0" fontId="6" fillId="0" borderId="1" xfId="3" applyFont="1" applyBorder="1" applyAlignment="1" applyProtection="1">
      <alignment horizontal="justify" vertical="top" wrapText="1"/>
      <protection locked="0"/>
    </xf>
    <xf numFmtId="0" fontId="6" fillId="0" borderId="2" xfId="3" applyFont="1" applyBorder="1" applyAlignment="1" applyProtection="1">
      <alignment horizontal="justify" vertical="top" wrapText="1"/>
      <protection locked="0"/>
    </xf>
    <xf numFmtId="0" fontId="6" fillId="0" borderId="8" xfId="3" applyFont="1" applyBorder="1" applyAlignment="1" applyProtection="1">
      <alignment horizontal="justify" vertical="top" wrapText="1"/>
      <protection locked="0"/>
    </xf>
    <xf numFmtId="0" fontId="6" fillId="4" borderId="1" xfId="3" applyFont="1" applyFill="1" applyBorder="1" applyAlignment="1" applyProtection="1">
      <alignment horizontal="left" vertical="top" wrapText="1"/>
      <protection locked="0"/>
    </xf>
    <xf numFmtId="0" fontId="6" fillId="4" borderId="2" xfId="3" applyFont="1" applyFill="1" applyBorder="1" applyAlignment="1" applyProtection="1">
      <alignment horizontal="left" vertical="top" wrapText="1"/>
      <protection locked="0"/>
    </xf>
    <xf numFmtId="0" fontId="6" fillId="4" borderId="8" xfId="3" applyFont="1" applyFill="1" applyBorder="1" applyAlignment="1" applyProtection="1">
      <alignment horizontal="left" vertical="top" wrapText="1"/>
      <protection locked="0"/>
    </xf>
    <xf numFmtId="0" fontId="6" fillId="0" borderId="36" xfId="3" applyFont="1" applyBorder="1" applyAlignment="1" applyProtection="1">
      <alignment horizontal="left" vertical="top" wrapText="1"/>
      <protection locked="0"/>
    </xf>
    <xf numFmtId="0" fontId="6" fillId="0" borderId="20" xfId="3" applyFont="1" applyBorder="1" applyAlignment="1" applyProtection="1">
      <alignment horizontal="left" vertical="top" wrapText="1"/>
      <protection locked="0"/>
    </xf>
    <xf numFmtId="0" fontId="6" fillId="0" borderId="21" xfId="3" applyFont="1" applyBorder="1" applyAlignment="1" applyProtection="1">
      <alignment horizontal="left" vertical="top" wrapText="1"/>
      <protection locked="0"/>
    </xf>
    <xf numFmtId="0" fontId="3" fillId="0" borderId="2" xfId="3" applyFont="1" applyFill="1" applyBorder="1" applyAlignment="1">
      <alignment horizontal="center" wrapText="1"/>
    </xf>
    <xf numFmtId="3" fontId="6" fillId="0" borderId="1" xfId="3" applyNumberFormat="1" applyFont="1" applyFill="1" applyBorder="1" applyAlignment="1" applyProtection="1">
      <alignment horizontal="right" vertical="center" wrapText="1"/>
      <protection locked="0"/>
    </xf>
    <xf numFmtId="3" fontId="6" fillId="0" borderId="8" xfId="3" applyNumberFormat="1" applyFont="1" applyFill="1" applyBorder="1" applyAlignment="1" applyProtection="1">
      <alignment horizontal="right" vertical="center" wrapText="1"/>
      <protection locked="0"/>
    </xf>
    <xf numFmtId="3" fontId="6" fillId="4" borderId="36" xfId="3" applyNumberFormat="1" applyFont="1" applyFill="1" applyBorder="1" applyAlignment="1" applyProtection="1">
      <alignment horizontal="right" vertical="center" wrapText="1"/>
      <protection locked="0"/>
    </xf>
    <xf numFmtId="3" fontId="6" fillId="4" borderId="21" xfId="3" applyNumberFormat="1" applyFont="1" applyFill="1" applyBorder="1" applyAlignment="1" applyProtection="1">
      <alignment horizontal="right" vertical="center" wrapText="1"/>
      <protection locked="0"/>
    </xf>
    <xf numFmtId="3" fontId="6" fillId="4" borderId="1" xfId="3" applyNumberFormat="1" applyFont="1" applyFill="1" applyBorder="1" applyAlignment="1" applyProtection="1">
      <alignment horizontal="right" vertical="center" wrapText="1"/>
      <protection locked="0"/>
    </xf>
    <xf numFmtId="3" fontId="6" fillId="4" borderId="8" xfId="3" applyNumberFormat="1" applyFont="1" applyFill="1" applyBorder="1" applyAlignment="1" applyProtection="1">
      <alignment horizontal="right" vertical="center" wrapText="1"/>
      <protection locked="0"/>
    </xf>
    <xf numFmtId="3" fontId="6" fillId="0" borderId="1" xfId="35" applyNumberFormat="1" applyFont="1" applyFill="1" applyBorder="1" applyAlignment="1" applyProtection="1">
      <alignment horizontal="right" vertical="center" wrapText="1"/>
      <protection locked="0"/>
    </xf>
    <xf numFmtId="3" fontId="6" fillId="0" borderId="8" xfId="35" applyNumberFormat="1" applyFont="1" applyFill="1" applyBorder="1" applyAlignment="1" applyProtection="1">
      <alignment horizontal="right" vertical="center" wrapText="1"/>
      <protection locked="0"/>
    </xf>
    <xf numFmtId="0" fontId="6" fillId="4" borderId="36" xfId="3" applyFont="1" applyFill="1" applyBorder="1" applyAlignment="1" applyProtection="1">
      <alignment horizontal="left" vertical="center" wrapText="1"/>
      <protection locked="0"/>
    </xf>
    <xf numFmtId="0" fontId="6" fillId="4" borderId="20" xfId="3" applyFont="1" applyFill="1" applyBorder="1" applyAlignment="1" applyProtection="1">
      <alignment horizontal="left" vertical="center" wrapText="1"/>
      <protection locked="0"/>
    </xf>
    <xf numFmtId="0" fontId="6" fillId="4" borderId="21" xfId="3" applyFont="1" applyFill="1" applyBorder="1" applyAlignment="1" applyProtection="1">
      <alignment horizontal="left" vertical="center" wrapText="1"/>
      <protection locked="0"/>
    </xf>
    <xf numFmtId="0" fontId="6" fillId="0" borderId="36" xfId="3" applyFont="1" applyFill="1" applyBorder="1" applyAlignment="1" applyProtection="1">
      <alignment horizontal="left" vertical="center" wrapText="1"/>
      <protection locked="0"/>
    </xf>
    <xf numFmtId="0" fontId="6" fillId="0" borderId="20" xfId="3" applyFont="1" applyFill="1" applyBorder="1" applyAlignment="1" applyProtection="1">
      <alignment horizontal="left" vertical="center" wrapText="1"/>
      <protection locked="0"/>
    </xf>
    <xf numFmtId="0" fontId="6" fillId="0" borderId="21" xfId="3" applyFont="1" applyFill="1" applyBorder="1" applyAlignment="1" applyProtection="1">
      <alignment horizontal="left" vertical="center" wrapText="1"/>
      <protection locked="0"/>
    </xf>
    <xf numFmtId="0" fontId="0" fillId="0" borderId="4" xfId="0" applyBorder="1" applyAlignment="1">
      <alignment horizontal="center" vertical="center"/>
    </xf>
    <xf numFmtId="0" fontId="3" fillId="0" borderId="5" xfId="0" applyFont="1" applyBorder="1" applyAlignment="1">
      <alignment horizontal="center" vertical="center" wrapText="1"/>
    </xf>
    <xf numFmtId="164" fontId="3" fillId="0" borderId="5" xfId="1" applyNumberFormat="1" applyFont="1" applyBorder="1" applyAlignment="1" applyProtection="1">
      <alignment horizontal="center" vertical="center" wrapText="1"/>
      <protection locked="0"/>
    </xf>
    <xf numFmtId="164" fontId="3" fillId="0" borderId="4" xfId="1"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10" fillId="5" borderId="14"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0" fontId="10" fillId="5" borderId="28"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6"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8" borderId="19" xfId="0" applyFont="1" applyFill="1" applyBorder="1" applyAlignment="1" applyProtection="1">
      <alignment horizontal="center" vertical="center" wrapText="1"/>
    </xf>
    <xf numFmtId="0" fontId="5" fillId="8" borderId="22" xfId="0" applyFont="1" applyFill="1" applyBorder="1" applyAlignment="1" applyProtection="1">
      <alignment horizontal="center" vertical="center" wrapText="1"/>
    </xf>
    <xf numFmtId="0" fontId="0" fillId="0" borderId="1" xfId="0" applyBorder="1" applyAlignment="1">
      <alignment horizontal="center" vertical="center" wrapText="1"/>
    </xf>
    <xf numFmtId="0" fontId="15" fillId="0" borderId="1" xfId="0" applyFont="1" applyBorder="1" applyAlignment="1">
      <alignment vertical="center" wrapText="1"/>
    </xf>
    <xf numFmtId="0" fontId="15" fillId="0" borderId="3" xfId="0" applyFont="1" applyBorder="1" applyAlignment="1">
      <alignment vertical="center" wrapText="1"/>
    </xf>
    <xf numFmtId="0" fontId="8" fillId="23" borderId="5"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8" fillId="13" borderId="54" xfId="0" applyFont="1" applyFill="1" applyBorder="1" applyAlignment="1">
      <alignment horizontal="center" vertical="center"/>
    </xf>
    <xf numFmtId="0" fontId="8" fillId="23" borderId="4" xfId="0" applyFont="1" applyFill="1" applyBorder="1" applyAlignment="1">
      <alignment horizontal="center" vertical="center" wrapText="1"/>
    </xf>
    <xf numFmtId="0" fontId="8" fillId="23" borderId="1" xfId="0" applyFont="1" applyFill="1" applyBorder="1" applyAlignment="1">
      <alignment horizontal="center" vertical="center" wrapText="1"/>
    </xf>
    <xf numFmtId="0" fontId="8" fillId="23" borderId="2" xfId="0" applyFont="1" applyFill="1" applyBorder="1" applyAlignment="1">
      <alignment horizontal="center" vertical="center" wrapText="1"/>
    </xf>
    <xf numFmtId="0" fontId="8" fillId="23" borderId="3" xfId="0" applyFont="1" applyFill="1" applyBorder="1" applyAlignment="1">
      <alignment horizontal="center" vertical="center" wrapText="1"/>
    </xf>
    <xf numFmtId="0" fontId="3" fillId="17" borderId="25" xfId="0" applyFont="1" applyFill="1" applyBorder="1" applyAlignment="1">
      <alignment horizontal="center"/>
    </xf>
    <xf numFmtId="0" fontId="3" fillId="0" borderId="20" xfId="0" applyFont="1" applyBorder="1" applyAlignment="1">
      <alignment wrapText="1"/>
    </xf>
    <xf numFmtId="0" fontId="3" fillId="0" borderId="36" xfId="0" applyFont="1" applyFill="1" applyBorder="1" applyAlignment="1">
      <alignment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4" xfId="0" applyBorder="1" applyAlignment="1">
      <alignment horizontal="center" wrapText="1"/>
    </xf>
    <xf numFmtId="0" fontId="0" fillId="0" borderId="19" xfId="0" applyBorder="1" applyAlignment="1">
      <alignment horizontal="center" wrapText="1"/>
    </xf>
  </cellXfs>
  <cellStyles count="38">
    <cellStyle name="Dziesiętny" xfId="1" builtinId="3"/>
    <cellStyle name="Dziesiętny 2" xfId="19"/>
    <cellStyle name="Dziesiętny 2 2" xfId="32"/>
    <cellStyle name="Dziesiętny 2 2 2" xfId="35"/>
    <cellStyle name="Dziesiętny 2 3" xfId="34"/>
    <cellStyle name="Dziesiętny 3" xfId="29"/>
    <cellStyle name="Dziesiętny 4" xfId="33"/>
    <cellStyle name="Hiperłącze" xfId="25" builtinId="8"/>
    <cellStyle name="Normalny" xfId="0" builtinId="0"/>
    <cellStyle name="Normalny 2" xfId="2"/>
    <cellStyle name="Normalny 2 10" xfId="20"/>
    <cellStyle name="Normalny 2 11" xfId="23"/>
    <cellStyle name="Normalny 2 2" xfId="22"/>
    <cellStyle name="Normalny 2 3" xfId="17"/>
    <cellStyle name="Normalny 2 4" xfId="9"/>
    <cellStyle name="Normalny 2 4 2" xfId="16"/>
    <cellStyle name="Normalny 2 4 3" xfId="4"/>
    <cellStyle name="Normalny 2 5" xfId="8"/>
    <cellStyle name="Normalny 2 5 2" xfId="30"/>
    <cellStyle name="Normalny 2 5 2 2 2" xfId="3"/>
    <cellStyle name="Normalny 2 5 2 5" xfId="24"/>
    <cellStyle name="Normalny 2 5 3" xfId="7"/>
    <cellStyle name="Normalny 2 5 4" xfId="13"/>
    <cellStyle name="Normalny 2 6" xfId="21"/>
    <cellStyle name="Normalny 2 7 2" xfId="11"/>
    <cellStyle name="Normalny 2 7 2 2" xfId="6"/>
    <cellStyle name="Normalny 2 7 3" xfId="15"/>
    <cellStyle name="Normalny 2 8" xfId="10"/>
    <cellStyle name="Normalny 2 8 2" xfId="5"/>
    <cellStyle name="Normalny 2 8 5" xfId="26"/>
    <cellStyle name="Normalny 2 9" xfId="12"/>
    <cellStyle name="Normalny 2 9 2" xfId="14"/>
    <cellStyle name="Normalny 3" xfId="28"/>
    <cellStyle name="Normalny 3 5 2" xfId="31"/>
    <cellStyle name="Normalny 4" xfId="27"/>
    <cellStyle name="Procentowy 2" xfId="18"/>
    <cellStyle name="Procentowy 2 2" xfId="36"/>
    <cellStyle name="Procentowy 2 3" xfId="37"/>
  </cellStyles>
  <dxfs count="59">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70" formatCode=";;;"/>
      <fill>
        <patternFill>
          <bgColor theme="0" tint="-0.14996795556505021"/>
        </patternFill>
      </fill>
    </dxf>
    <dxf>
      <fill>
        <patternFill>
          <bgColor theme="9" tint="0.7999816888943144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70" formatCode=";;;"/>
      <fill>
        <patternFill>
          <bgColor theme="0" tint="-0.14996795556505021"/>
        </patternFill>
      </fill>
    </dxf>
    <dxf>
      <fill>
        <patternFill>
          <bgColor theme="9" tint="0.7999816888943144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70" formatCode=";;;"/>
      <fill>
        <patternFill>
          <bgColor theme="0" tint="-0.14996795556505021"/>
        </patternFill>
      </fill>
    </dxf>
    <dxf>
      <fill>
        <patternFill>
          <bgColor theme="9" tint="0.7999816888943144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69" formatCode="&quot;pozostaw puste&quot;;&quot;pozostaw puste&quot;;&quot;pozostaw puste&quot;;&quot;pozostaw puste&quot;"/>
      <fill>
        <patternFill>
          <bgColor theme="0" tint="-4.9989318521683403E-2"/>
        </patternFill>
      </fill>
    </dxf>
    <dxf>
      <numFmt numFmtId="170"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FF"/>
      <color rgb="FFFFFFCC"/>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esiarz/Desktop/Kopia%20za&#322;%20%201%20dla%20KS%20Plan%20Dzia&#322;a&#324;%20POI&#346;%20%202016%2005%2010%20CU%20po%20korekcie%20+%20kryteria_31.05.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5FE9~1.WOJ/AppData/Local/Temp/Rar$DI69.472/formularz%20Planu%20dzia&#322;a&#3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gesiarz/Desktop/2016.05.05%20dla%20Ma&#322;go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sheetData sheetId="1">
        <row r="57">
          <cell r="M57" t="str">
            <v>dolnośląskie</v>
          </cell>
        </row>
        <row r="58">
          <cell r="M58" t="str">
            <v>kujawsko-pomorskie</v>
          </cell>
          <cell r="N58" t="str">
            <v>EFRR</v>
          </cell>
        </row>
        <row r="59">
          <cell r="M59" t="str">
            <v>lubelskie</v>
          </cell>
          <cell r="N59" t="str">
            <v>EFS</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bez ambulansów lpr i ląd"/>
      <sheetName val="dane całość bez ambulansów"/>
      <sheetName val="dane do zał.1 całość"/>
      <sheetName val="baza"/>
      <sheetName val="od jarka"/>
      <sheetName val="wskaźniki"/>
      <sheetName val="tab. przest wskaźniki"/>
      <sheetName val="wskaźniki - final"/>
      <sheetName val="wskaźniki do z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Etykiety wierszy</v>
          </cell>
          <cell r="B1" t="str">
            <v>wskaźniki produktu łącznie</v>
          </cell>
        </row>
        <row r="2">
          <cell r="A2" t="str">
            <v>POIS.12.01.00-00-001/10</v>
          </cell>
          <cell r="B2" t="str">
            <v xml:space="preserve">  Liczba wybudowanych instytucji ochrony zdrowia - 1</v>
          </cell>
        </row>
        <row r="3">
          <cell r="A3" t="str">
            <v>POIS.12.01.00-00-001/11</v>
          </cell>
          <cell r="B3" t="str">
            <v>Liczba doposażonych instytucji ochrony zdrowia - 1 Liczba przebudowanych instytucji ochrony zdrowia - 1 Liczba wybudowanych instytucji ochrony zdrowia - 1</v>
          </cell>
        </row>
        <row r="4">
          <cell r="A4" t="str">
            <v>POIS.12.01.00-00-002/10</v>
          </cell>
          <cell r="B4" t="str">
            <v xml:space="preserve">  Liczba wybudowanych instytucji ochrony zdrowia - 1</v>
          </cell>
        </row>
        <row r="5">
          <cell r="A5" t="str">
            <v>POIS.12.01.00-00-002/11</v>
          </cell>
          <cell r="B5" t="str">
            <v>Liczba doposażonych instytucji ochrony zdrowia - 1 Liczba przebudowanych instytucji ochrony zdrowia - 1 Liczba wybudowanych instytucji ochrony zdrowia - 1</v>
          </cell>
        </row>
        <row r="6">
          <cell r="A6" t="str">
            <v>POIS.12.01.00-00-003/10</v>
          </cell>
          <cell r="B6" t="str">
            <v xml:space="preserve">  Liczba wybudowanych instytucji ochrony zdrowia - 1</v>
          </cell>
        </row>
        <row r="7">
          <cell r="A7" t="str">
            <v>POIS.12.01.00-00-003/11</v>
          </cell>
          <cell r="B7" t="str">
            <v xml:space="preserve">  Liczba wybudowanych instytucji ochrony zdrowia - 4</v>
          </cell>
        </row>
        <row r="8">
          <cell r="A8" t="str">
            <v>POIS.12.01.00-00-004/10</v>
          </cell>
          <cell r="B8" t="str">
            <v xml:space="preserve">Liczba doposażonych instytucji ochrony zdrowia - 1  </v>
          </cell>
        </row>
        <row r="9">
          <cell r="A9" t="str">
            <v>POIS.12.01.00-00-004/11</v>
          </cell>
          <cell r="B9" t="str">
            <v xml:space="preserve">Liczba doposażonych instytucji ochrony zdrowia - 1 Liczba przebudowanych instytucji ochrony zdrowia - 1 </v>
          </cell>
        </row>
        <row r="10">
          <cell r="A10" t="str">
            <v>POIS.12.01.00-00-006/10</v>
          </cell>
          <cell r="B10" t="str">
            <v xml:space="preserve">  Liczba wybudowanych instytucji ochrony zdrowia - 1</v>
          </cell>
        </row>
        <row r="11">
          <cell r="A11" t="str">
            <v>POIS.12.01.00-00-008/10</v>
          </cell>
          <cell r="B11" t="str">
            <v xml:space="preserve">  Liczba wybudowanych instytucji ochrony zdrowia - 1</v>
          </cell>
        </row>
        <row r="12">
          <cell r="A12" t="str">
            <v>POIS.12.01.00-00-010/10</v>
          </cell>
          <cell r="B12" t="str">
            <v xml:space="preserve">  Liczba wybudowanych instytucji ochrony zdrowia - 1</v>
          </cell>
        </row>
        <row r="13">
          <cell r="A13" t="str">
            <v>POIS.12.01.00-00-011/10</v>
          </cell>
          <cell r="B13" t="str">
            <v xml:space="preserve">  Liczba wybudowanych instytucji ochrony zdrowia - 1</v>
          </cell>
        </row>
        <row r="14">
          <cell r="A14" t="str">
            <v>POIS.12.01.00-00-014/10</v>
          </cell>
          <cell r="B14" t="str">
            <v xml:space="preserve">  Liczba wybudowanych instytucji ochrony zdrowia - 1</v>
          </cell>
        </row>
        <row r="15">
          <cell r="A15" t="str">
            <v>POIS.12.01.00-00-015/10</v>
          </cell>
          <cell r="B15" t="str">
            <v xml:space="preserve">  Liczba wybudowanych instytucji ochrony zdrowia - 1</v>
          </cell>
        </row>
        <row r="16">
          <cell r="A16" t="str">
            <v>POIS.12.01.00-00-016/10</v>
          </cell>
          <cell r="B16" t="str">
            <v xml:space="preserve">  Liczba wybudowanych instytucji ochrony zdrowia - 1</v>
          </cell>
        </row>
        <row r="17">
          <cell r="A17" t="str">
            <v>POIS.12.01.00-00-017/10</v>
          </cell>
          <cell r="B17" t="str">
            <v xml:space="preserve">  Liczba wybudowanych instytucji ochrony zdrowia - 1</v>
          </cell>
        </row>
        <row r="18">
          <cell r="A18" t="str">
            <v>POIS.12.01.00-00-019/10</v>
          </cell>
          <cell r="B18" t="str">
            <v xml:space="preserve">  Liczba wybudowanych instytucji ochrony zdrowia - 1</v>
          </cell>
        </row>
        <row r="19">
          <cell r="A19" t="str">
            <v>POIS.12.01.00-00-020/10</v>
          </cell>
          <cell r="B19" t="str">
            <v xml:space="preserve">  Liczba wybudowanych instytucji ochrony zdrowia - 1</v>
          </cell>
        </row>
        <row r="20">
          <cell r="A20" t="str">
            <v>POIS.12.01.00-00-021/10</v>
          </cell>
          <cell r="B20" t="str">
            <v xml:space="preserve">  Liczba wybudowanych instytucji ochrony zdrowia - 1</v>
          </cell>
        </row>
        <row r="21">
          <cell r="A21" t="str">
            <v>POIS.12.01.00-00-024/10</v>
          </cell>
          <cell r="B21" t="str">
            <v xml:space="preserve">  Liczba wybudowanych instytucji ochrony zdrowia - 1</v>
          </cell>
        </row>
        <row r="22">
          <cell r="A22" t="str">
            <v>POIS.12.01.00-00-025/10</v>
          </cell>
          <cell r="B22" t="str">
            <v xml:space="preserve">  Liczba wybudowanych instytucji ochrony zdrowia - 1</v>
          </cell>
        </row>
        <row r="23">
          <cell r="A23" t="str">
            <v>POIS.12.01.00-00-026/10</v>
          </cell>
          <cell r="B23" t="str">
            <v xml:space="preserve">  Liczba wybudowanych instytucji ochrony zdrowia - 1</v>
          </cell>
        </row>
        <row r="24">
          <cell r="A24" t="str">
            <v>POIS.12.01.00-00-027/10</v>
          </cell>
          <cell r="B24" t="str">
            <v xml:space="preserve">  Liczba wybudowanych instytucji ochrony zdrowia - 1</v>
          </cell>
        </row>
        <row r="25">
          <cell r="A25" t="str">
            <v>POIS.12.01.00-00-028/10</v>
          </cell>
          <cell r="B25" t="str">
            <v xml:space="preserve">  Liczba wybudowanych instytucji ochrony zdrowia - 1</v>
          </cell>
        </row>
        <row r="26">
          <cell r="A26" t="str">
            <v>POIS.12.01.00-00-033/10</v>
          </cell>
          <cell r="B26" t="str">
            <v xml:space="preserve">  Liczba wybudowanych instytucji ochrony zdrowia - 1</v>
          </cell>
        </row>
        <row r="27">
          <cell r="A27" t="str">
            <v>POIS.12.01.00-00-034/10</v>
          </cell>
          <cell r="B27" t="str">
            <v xml:space="preserve">  Liczba wybudowanych instytucji ochrony zdrowia - 1</v>
          </cell>
        </row>
        <row r="28">
          <cell r="A28" t="str">
            <v>POIS.12.01.00-00-035/10</v>
          </cell>
          <cell r="B28" t="str">
            <v xml:space="preserve">  Liczba wybudowanych instytucji ochrony zdrowia - 1</v>
          </cell>
        </row>
        <row r="29">
          <cell r="A29" t="str">
            <v>POIS.12.01.00-00-036/10</v>
          </cell>
          <cell r="B29" t="str">
            <v xml:space="preserve">  Liczba wybudowanych instytucji ochrony zdrowia - 1</v>
          </cell>
        </row>
        <row r="30">
          <cell r="A30" t="str">
            <v>POIS.12.01.00-00-037/10</v>
          </cell>
          <cell r="B30" t="str">
            <v xml:space="preserve">  Liczba wybudowanych instytucji ochrony zdrowia - 1</v>
          </cell>
        </row>
        <row r="31">
          <cell r="A31" t="str">
            <v>POIS.12.01.00-00-038/10</v>
          </cell>
          <cell r="B31" t="str">
            <v xml:space="preserve">  Liczba wybudowanych instytucji ochrony zdrowia - 1</v>
          </cell>
        </row>
        <row r="32">
          <cell r="A32" t="str">
            <v>POIS.12.01.00-00-039/10</v>
          </cell>
          <cell r="B32" t="str">
            <v xml:space="preserve">  Liczba wybudowanych instytucji ochrony zdrowia - 1</v>
          </cell>
        </row>
        <row r="33">
          <cell r="A33" t="str">
            <v>POIS.12.01.00-00-041/10</v>
          </cell>
          <cell r="B33" t="str">
            <v xml:space="preserve">  Liczba wybudowanych instytucji ochrony zdrowia - 1</v>
          </cell>
        </row>
        <row r="34">
          <cell r="A34" t="str">
            <v>POIS.12.01.00-00-042/10</v>
          </cell>
          <cell r="B34" t="str">
            <v xml:space="preserve">  Liczba wybudowanych instytucji ochrony zdrowia - 1</v>
          </cell>
        </row>
        <row r="35">
          <cell r="A35" t="str">
            <v>POIS.12.01.00-00-044/10</v>
          </cell>
          <cell r="B35" t="str">
            <v xml:space="preserve">  Liczba wybudowanych instytucji ochrony zdrowia - 1</v>
          </cell>
        </row>
        <row r="36">
          <cell r="A36" t="str">
            <v>POIS.12.01.00-00-047/10</v>
          </cell>
          <cell r="B36" t="str">
            <v xml:space="preserve">  Liczba wybudowanych instytucji ochrony zdrowia - 1</v>
          </cell>
        </row>
        <row r="37">
          <cell r="A37" t="str">
            <v>POIS.12.01.00-00-050/10</v>
          </cell>
          <cell r="B37" t="str">
            <v xml:space="preserve">  Liczba wybudowanych instytucji ochrony zdrowia - 1</v>
          </cell>
        </row>
        <row r="38">
          <cell r="A38" t="str">
            <v>POIS.12.01.00-00-051/10</v>
          </cell>
          <cell r="B38" t="str">
            <v xml:space="preserve">  Liczba wybudowanych instytucji ochrony zdrowia - 1</v>
          </cell>
        </row>
        <row r="39">
          <cell r="A39" t="str">
            <v>POIS.12.01.00-00-052/10</v>
          </cell>
          <cell r="B39" t="str">
            <v xml:space="preserve">  Liczba wybudowanych instytucji ochrony zdrowia - 1</v>
          </cell>
        </row>
        <row r="40">
          <cell r="A40" t="str">
            <v>POIS.12.01.00-00-053/10</v>
          </cell>
          <cell r="B40" t="str">
            <v xml:space="preserve">  Liczba wybudowanych instytucji ochrony zdrowia - 1</v>
          </cell>
        </row>
        <row r="41">
          <cell r="A41" t="str">
            <v>POIS.12.01.00-00-055/10</v>
          </cell>
          <cell r="B41" t="str">
            <v xml:space="preserve">  Liczba wybudowanych instytucji ochrony zdrowia - 1</v>
          </cell>
        </row>
        <row r="42">
          <cell r="A42" t="str">
            <v>POIS.12.01.00-00-059/10</v>
          </cell>
          <cell r="B42" t="str">
            <v xml:space="preserve">  Liczba wybudowanych instytucji ochrony zdrowia - 1</v>
          </cell>
        </row>
        <row r="43">
          <cell r="A43" t="str">
            <v>POIS.12.01.00-00-060/10</v>
          </cell>
          <cell r="B43" t="str">
            <v xml:space="preserve">Liczba doposażonych instytucji ochrony zdrowia - 17  </v>
          </cell>
        </row>
        <row r="44">
          <cell r="A44" t="str">
            <v>POIS.12.01.00-00-061/10</v>
          </cell>
          <cell r="B44" t="str">
            <v xml:space="preserve">Liczba doposażonych instytucji ochrony zdrowia - 1  </v>
          </cell>
        </row>
        <row r="45">
          <cell r="A45" t="str">
            <v>POIS.12.01.00-00-062/10</v>
          </cell>
          <cell r="B45" t="str">
            <v xml:space="preserve">Liczba doposażonych instytucji ochrony zdrowia - 1  </v>
          </cell>
        </row>
        <row r="46">
          <cell r="A46" t="str">
            <v>POIS.12.01.00-00-063/10</v>
          </cell>
          <cell r="B46" t="str">
            <v xml:space="preserve">Liczba doposażonych instytucji ochrony zdrowia - 1  </v>
          </cell>
        </row>
        <row r="47">
          <cell r="A47" t="str">
            <v>POIS.12.01.00-00-064/10</v>
          </cell>
          <cell r="B47" t="str">
            <v xml:space="preserve">  Liczba wybudowanych instytucji ochrony zdrowia - 7</v>
          </cell>
        </row>
        <row r="48">
          <cell r="A48" t="str">
            <v>POIS.12.01.00-00-065/10</v>
          </cell>
          <cell r="B48" t="str">
            <v>Liczba doposażonych instytucji ochrony zdrowia - 1  Liczba wybudowanych instytucji ochrony zdrowia - 1</v>
          </cell>
        </row>
        <row r="49">
          <cell r="A49" t="str">
            <v>POIS.12.01.00-00-066/10</v>
          </cell>
          <cell r="B49" t="str">
            <v xml:space="preserve">Liczba doposażonych instytucji ochrony zdrowia - 1 Liczba przebudowanych instytucji ochrony zdrowia - 1 </v>
          </cell>
        </row>
        <row r="50">
          <cell r="A50" t="str">
            <v>POIS.12.01.00-00-067/10</v>
          </cell>
          <cell r="B50" t="str">
            <v xml:space="preserve">Liczba doposażonych instytucji ochrony zdrowia - 1  </v>
          </cell>
        </row>
        <row r="51">
          <cell r="A51" t="str">
            <v>POIS.12.01.00-00-068/10</v>
          </cell>
          <cell r="B51" t="str">
            <v xml:space="preserve">Liczba doposażonych instytucji ochrony zdrowia - 1 Liczba przebudowanych instytucji ochrony zdrowia - 1 </v>
          </cell>
        </row>
        <row r="52">
          <cell r="A52" t="str">
            <v>POIS.12.01.00-00-069/10</v>
          </cell>
          <cell r="B52" t="str">
            <v>Liczba doposażonych instytucji ochrony zdrowia - 1 Liczba przebudowanych instytucji ochrony zdrowia - 1 Liczba wybudowanych instytucji ochrony zdrowia - 1</v>
          </cell>
        </row>
        <row r="53">
          <cell r="A53" t="str">
            <v>POIS.12.01.00-00-070/10</v>
          </cell>
          <cell r="B53" t="str">
            <v xml:space="preserve">Liczba doposażonych instytucji ochrony zdrowia - 1 Liczba przebudowanych instytucji ochrony zdrowia - 1 </v>
          </cell>
        </row>
        <row r="54">
          <cell r="A54" t="str">
            <v>POIS.12.01.00-00-209/08</v>
          </cell>
          <cell r="B54" t="str">
            <v>Liczba doposażonych instytucji ochrony zdrowia - 1 Liczba przebudowanych instytucji ochrony zdrowia - 1 Liczba wybudowanych instytucji ochrony zdrowia - 1</v>
          </cell>
        </row>
        <row r="55">
          <cell r="A55" t="str">
            <v>POIS.12.01.00-00-211/08</v>
          </cell>
          <cell r="B55" t="str">
            <v xml:space="preserve">Liczba doposażonych instytucji ochrony zdrowia - 1  </v>
          </cell>
        </row>
        <row r="56">
          <cell r="A56" t="str">
            <v>POIS.12.01.00-00-212/08</v>
          </cell>
          <cell r="B56" t="str">
            <v xml:space="preserve">Liczba doposażonych instytucji ochrony zdrowia - 1 Liczba przebudowanych instytucji ochrony zdrowia - 1 </v>
          </cell>
        </row>
        <row r="57">
          <cell r="A57" t="str">
            <v>POIS.12.01.00-00-213/08</v>
          </cell>
          <cell r="B57" t="str">
            <v xml:space="preserve">Liczba doposażonych instytucji ochrony zdrowia - 1  </v>
          </cell>
        </row>
        <row r="58">
          <cell r="A58" t="str">
            <v>POIS.12.01.00-00-216/08</v>
          </cell>
          <cell r="B58" t="str">
            <v xml:space="preserve">Liczba doposażonych instytucji ochrony zdrowia - 1 Liczba przebudowanych instytucji ochrony zdrowia - 1 </v>
          </cell>
        </row>
        <row r="59">
          <cell r="A59" t="str">
            <v>POIS.12.01.00-00-217/08</v>
          </cell>
          <cell r="B59" t="str">
            <v xml:space="preserve">Liczba doposażonych instytucji ochrony zdrowia - 1 Liczba przebudowanych instytucji ochrony zdrowia - 1 </v>
          </cell>
        </row>
        <row r="60">
          <cell r="A60" t="str">
            <v>POIS.12.01.00-00-218/08</v>
          </cell>
          <cell r="B60" t="str">
            <v>Liczba doposażonych instytucji ochrony zdrowia - 1 Liczba przebudowanych instytucji ochrony zdrowia - 1 Liczba wybudowanych instytucji ochrony zdrowia - 1</v>
          </cell>
        </row>
        <row r="61">
          <cell r="A61" t="str">
            <v>POIS.12.01.00-00-221/08</v>
          </cell>
          <cell r="B61" t="str">
            <v xml:space="preserve">Liczba doposażonych instytucji ochrony zdrowia - 1 Liczba przebudowanych instytucji ochrony zdrowia - 1 </v>
          </cell>
        </row>
        <row r="62">
          <cell r="A62" t="str">
            <v>POIS.12.01.00-00-223/08</v>
          </cell>
          <cell r="B62" t="str">
            <v xml:space="preserve">Liczba doposażonych instytucji ochrony zdrowia - 1 Liczba przebudowanych instytucji ochrony zdrowia - 1 </v>
          </cell>
        </row>
        <row r="63">
          <cell r="A63" t="str">
            <v>POIS.12.01.00-00-224/08</v>
          </cell>
          <cell r="B63" t="str">
            <v xml:space="preserve">Liczba doposażonych instytucji ochrony zdrowia - 1  </v>
          </cell>
        </row>
        <row r="64">
          <cell r="A64" t="str">
            <v>POIS.12.01.00-00-225/08</v>
          </cell>
          <cell r="B64" t="str">
            <v xml:space="preserve">Liczba doposażonych instytucji ochrony zdrowia - 1 Liczba przebudowanych instytucji ochrony zdrowia - 1 </v>
          </cell>
        </row>
        <row r="65">
          <cell r="A65" t="str">
            <v>POIS.12.01.00-00-227/08</v>
          </cell>
          <cell r="B65" t="str">
            <v>Liczba doposażonych instytucji ochrony zdrowia - 1 Liczba przebudowanych instytucji ochrony zdrowia - 1 Liczba wybudowanych instytucji ochrony zdrowia - 1</v>
          </cell>
        </row>
        <row r="66">
          <cell r="A66" t="str">
            <v>POIS.12.01.00-00-228/08</v>
          </cell>
          <cell r="B66" t="str">
            <v>Liczba doposażonych instytucji ochrony zdrowia - 1 Liczba przebudowanych instytucji ochrony zdrowia - 1 Liczba wybudowanych instytucji ochrony zdrowia - 1</v>
          </cell>
        </row>
        <row r="67">
          <cell r="A67" t="str">
            <v>POIS.12.01.00-00-231/08</v>
          </cell>
          <cell r="B67" t="str">
            <v xml:space="preserve">Liczba doposażonych instytucji ochrony zdrowia - 1 Liczba przebudowanych instytucji ochrony zdrowia - 1 </v>
          </cell>
        </row>
        <row r="68">
          <cell r="A68" t="str">
            <v>POIS.12.01.00-00-232/08</v>
          </cell>
          <cell r="B68" t="str">
            <v xml:space="preserve">Liczba doposażonych instytucji ochrony zdrowia - 1 Liczba przebudowanych instytucji ochrony zdrowia - 1 </v>
          </cell>
        </row>
        <row r="69">
          <cell r="A69" t="str">
            <v>POIS.12.01.00-00-235/08</v>
          </cell>
          <cell r="B69" t="str">
            <v>Liczba doposażonych instytucji ochrony zdrowia - 1  Liczba wybudowanych instytucji ochrony zdrowia - 1</v>
          </cell>
        </row>
        <row r="70">
          <cell r="A70" t="str">
            <v>POIS.12.01.00-00-236/08</v>
          </cell>
          <cell r="B70" t="str">
            <v xml:space="preserve">Liczba doposażonych instytucji ochrony zdrowia - 1  </v>
          </cell>
        </row>
        <row r="71">
          <cell r="A71" t="str">
            <v>POIS.12.01.00-00-237/08</v>
          </cell>
          <cell r="B71" t="str">
            <v xml:space="preserve">  Liczba wybudowanych instytucji ochrony zdrowia - 1</v>
          </cell>
        </row>
        <row r="72">
          <cell r="A72" t="str">
            <v>POIS.12.01.00-00-238/08</v>
          </cell>
          <cell r="B72" t="str">
            <v xml:space="preserve">Liczba doposażonych instytucji ochrony zdrowia - 1  </v>
          </cell>
        </row>
        <row r="73">
          <cell r="A73" t="str">
            <v>POIS.12.01.00-00-239/08</v>
          </cell>
          <cell r="B73" t="str">
            <v xml:space="preserve">Liczba doposażonych instytucji ochrony zdrowia - 1 Liczba przebudowanych instytucji ochrony zdrowia - 1 </v>
          </cell>
        </row>
        <row r="74">
          <cell r="A74" t="str">
            <v>POIS.12.01.00-00-240/08</v>
          </cell>
          <cell r="B74" t="str">
            <v xml:space="preserve">Liczba doposażonych instytucji ochrony zdrowia - 1 Liczba przebudowanych instytucji ochrony zdrowia - 1 </v>
          </cell>
        </row>
        <row r="75">
          <cell r="A75" t="str">
            <v>POIS.12.01.00-00-242/08</v>
          </cell>
          <cell r="B75" t="str">
            <v>Liczba doposażonych instytucji ochrony zdrowia - 1 Liczba przebudowanych instytucji ochrony zdrowia - 1 Liczba wybudowanych instytucji ochrony zdrowia - 1</v>
          </cell>
        </row>
        <row r="76">
          <cell r="A76" t="str">
            <v>POIS.12.01.00-00-244/08</v>
          </cell>
          <cell r="B76" t="str">
            <v>Liczba doposażonych instytucji ochrony zdrowia - 1 Liczba przebudowanych instytucji ochrony zdrowia - 1 Liczba wybudowanych instytucji ochrony zdrowia - 1</v>
          </cell>
        </row>
        <row r="77">
          <cell r="A77" t="str">
            <v>POIS.12.01.00-00-246/08</v>
          </cell>
          <cell r="B77" t="str">
            <v xml:space="preserve">Liczba doposażonych instytucji ochrony zdrowia - 1 Liczba przebudowanych instytucji ochrony zdrowia - 1 </v>
          </cell>
        </row>
        <row r="78">
          <cell r="A78" t="str">
            <v>POIS.12.01.00-00-247/08</v>
          </cell>
          <cell r="B78" t="str">
            <v>Liczba doposażonych instytucji ochrony zdrowia - 1 Liczba przebudowanych instytucji ochrony zdrowia - 1 Liczba wybudowanych instytucji ochrony zdrowia - 1</v>
          </cell>
        </row>
        <row r="79">
          <cell r="A79" t="str">
            <v>POIS.12.01.00-00-248/08</v>
          </cell>
          <cell r="B79" t="str">
            <v>Liczba doposażonych instytucji ochrony zdrowia - 1 Liczba przebudowanych instytucji ochrony zdrowia - 1 Liczba wybudowanych instytucji ochrony zdrowia - 1</v>
          </cell>
        </row>
        <row r="80">
          <cell r="A80" t="str">
            <v>POIS.12.01.00-00-249/08</v>
          </cell>
          <cell r="B80" t="str">
            <v xml:space="preserve">  Liczba wybudowanych instytucji ochrony zdrowia - 1</v>
          </cell>
        </row>
        <row r="81">
          <cell r="A81" t="str">
            <v>POIS.12.01.00-00-251/08</v>
          </cell>
          <cell r="B81" t="str">
            <v xml:space="preserve">Liczba doposażonych instytucji ochrony zdrowia - 1  </v>
          </cell>
        </row>
        <row r="82">
          <cell r="A82" t="str">
            <v>POIS.12.01.00-00-252/08</v>
          </cell>
          <cell r="B82" t="str">
            <v xml:space="preserve">Liczba doposażonych instytucji ochrony zdrowia - 1  </v>
          </cell>
        </row>
        <row r="83">
          <cell r="A83" t="str">
            <v>POIS.12.01.00-00-254/08</v>
          </cell>
          <cell r="B83" t="str">
            <v>Liczba doposażonych instytucji ochrony zdrowia - 1 Liczba przebudowanych instytucji ochrony zdrowia - 1 Liczba wybudowanych instytucji ochrony zdrowia - 1</v>
          </cell>
        </row>
        <row r="84">
          <cell r="A84" t="str">
            <v>POIS.12.01.00-00-255/08</v>
          </cell>
          <cell r="B84" t="str">
            <v>Liczba doposażonych instytucji ochrony zdrowia - 1 Liczba przebudowanych instytucji ochrony zdrowia - 1 Liczba wybudowanych instytucji ochrony zdrowia - 1</v>
          </cell>
        </row>
        <row r="85">
          <cell r="A85" t="str">
            <v>POIS.12.01.00-00-256/08</v>
          </cell>
          <cell r="B85" t="str">
            <v xml:space="preserve">Liczba doposażonych instytucji ochrony zdrowia - 1 Liczba przebudowanych instytucji ochrony zdrowia - 1 </v>
          </cell>
        </row>
        <row r="86">
          <cell r="A86" t="str">
            <v>POIS.12.01.00-00-257/08</v>
          </cell>
          <cell r="B86" t="str">
            <v>Liczba doposażonych instytucji ochrony zdrowia - 1 Liczba przebudowanych instytucji ochrony zdrowia - 1 Liczba wybudowanych instytucji ochrony zdrowia - 1</v>
          </cell>
        </row>
        <row r="87">
          <cell r="A87" t="str">
            <v>POIS.12.01.00-00-261/08</v>
          </cell>
          <cell r="B87" t="str">
            <v xml:space="preserve">Liczba doposażonych instytucji ochrony zdrowia - 1  </v>
          </cell>
        </row>
        <row r="88">
          <cell r="A88" t="str">
            <v>POIS.12.01.00-00-262/08</v>
          </cell>
          <cell r="B88" t="str">
            <v xml:space="preserve">Liczba doposażonych instytucji ochrony zdrowia - 1  </v>
          </cell>
        </row>
        <row r="89">
          <cell r="A89" t="str">
            <v>POIS.12.01.00-00-263/08</v>
          </cell>
          <cell r="B89" t="str">
            <v xml:space="preserve">Liczba doposażonych instytucji ochrony zdrowia - 1  </v>
          </cell>
        </row>
        <row r="90">
          <cell r="A90" t="str">
            <v>POIS.12.01.00-00-266/08</v>
          </cell>
          <cell r="B90" t="str">
            <v>Liczba doposażonych instytucji ochrony zdrowia - 1 Liczba przebudowanych instytucji ochrony zdrowia - 1 Liczba wybudowanych instytucji ochrony zdrowia - 1</v>
          </cell>
        </row>
        <row r="91">
          <cell r="A91" t="str">
            <v>POIS.12.01.00-00-268/08</v>
          </cell>
          <cell r="B91" t="str">
            <v>Liczba doposażonych instytucji ochrony zdrowia - 1 Liczba przebudowanych instytucji ochrony zdrowia - 1 Liczba wybudowanych instytucji ochrony zdrowia - 1</v>
          </cell>
        </row>
        <row r="92">
          <cell r="A92" t="str">
            <v>POIS.12.01.00-00-269/08</v>
          </cell>
          <cell r="B92" t="str">
            <v>Liczba doposażonych instytucji ochrony zdrowia - 1 Liczba przebudowanych instytucji ochrony zdrowia - 1 Liczba wybudowanych instytucji ochrony zdrowia - 1</v>
          </cell>
        </row>
        <row r="93">
          <cell r="A93" t="str">
            <v>POIS.12.01.00-00-270/08</v>
          </cell>
          <cell r="B93" t="str">
            <v xml:space="preserve">Liczba doposażonych instytucji ochrony zdrowia - 1 Liczba przebudowanych instytucji ochrony zdrowia - 1 </v>
          </cell>
        </row>
        <row r="94">
          <cell r="A94" t="str">
            <v>POIS.12.01.00-00-271/08</v>
          </cell>
          <cell r="B94" t="str">
            <v xml:space="preserve">Liczba doposażonych instytucji ochrony zdrowia - 1 Liczba przebudowanych instytucji ochrony zdrowia - 1 </v>
          </cell>
        </row>
        <row r="95">
          <cell r="A95" t="str">
            <v>POIS.12.01.00-00-272/08</v>
          </cell>
          <cell r="B95" t="str">
            <v>Liczba doposażonych instytucji ochrony zdrowia - 1 Liczba przebudowanych instytucji ochrony zdrowia - 1 Liczba wybudowanych instytucji ochrony zdrowia - 1</v>
          </cell>
        </row>
        <row r="96">
          <cell r="A96" t="str">
            <v>POIS.12.01.00-00-274/08</v>
          </cell>
          <cell r="B96" t="str">
            <v xml:space="preserve">Liczba doposażonych instytucji ochrony zdrowia - 1 Liczba przebudowanych instytucji ochrony zdrowia - 1 </v>
          </cell>
        </row>
        <row r="97">
          <cell r="A97" t="str">
            <v>POIS.12.01.00-00-276/08</v>
          </cell>
          <cell r="B97" t="str">
            <v xml:space="preserve">Liczba doposażonych instytucji ochrony zdrowia - 1  </v>
          </cell>
        </row>
        <row r="98">
          <cell r="A98" t="str">
            <v>POIS.12.01.00-00-278/08</v>
          </cell>
          <cell r="B98" t="str">
            <v>Liczba doposażonych instytucji ochrony zdrowia - 1  Liczba wybudowanych instytucji ochrony zdrowia - 1</v>
          </cell>
        </row>
        <row r="99">
          <cell r="A99" t="str">
            <v>POIS.12.01.00-00-279/08</v>
          </cell>
          <cell r="B99" t="str">
            <v xml:space="preserve">Liczba doposażonych instytucji ochrony zdrowia - 1  </v>
          </cell>
        </row>
        <row r="100">
          <cell r="A100" t="str">
            <v>POIS.12.01.00-00-280/08</v>
          </cell>
          <cell r="B100" t="str">
            <v xml:space="preserve">Liczba doposażonych instytucji ochrony zdrowia - 1 Liczba przebudowanych instytucji ochrony zdrowia - 1 </v>
          </cell>
        </row>
        <row r="101">
          <cell r="A101" t="str">
            <v>POIS.12.01.00-00-281/08</v>
          </cell>
          <cell r="B101" t="str">
            <v xml:space="preserve">Liczba doposażonych instytucji ochrony zdrowia - 1  </v>
          </cell>
        </row>
        <row r="102">
          <cell r="A102" t="str">
            <v>POIS.12.01.00-00-283/08</v>
          </cell>
          <cell r="B102" t="str">
            <v>Liczba doposażonych instytucji ochrony zdrowia - 1 Liczba przebudowanych instytucji ochrony zdrowia - 1 Liczba wybudowanych instytucji ochrony zdrowia - 1</v>
          </cell>
        </row>
        <row r="103">
          <cell r="A103" t="str">
            <v>POIS.12.01.00-00-284/08</v>
          </cell>
          <cell r="B103" t="str">
            <v xml:space="preserve">Liczba doposażonych instytucji ochrony zdrowia - 1  </v>
          </cell>
        </row>
        <row r="104">
          <cell r="A104" t="str">
            <v>POIS.12.01.00-00-285/08</v>
          </cell>
          <cell r="B104" t="str">
            <v>Liczba doposażonych instytucji ochrony zdrowia - 1 Liczba przebudowanych instytucji ochrony zdrowia - 1 Liczba wybudowanych instytucji ochrony zdrowia - 1</v>
          </cell>
        </row>
        <row r="105">
          <cell r="A105" t="str">
            <v>POIS.12.01.00-00-287/08</v>
          </cell>
          <cell r="B105" t="str">
            <v xml:space="preserve">Liczba doposażonych instytucji ochrony zdrowia - 1  </v>
          </cell>
        </row>
        <row r="106">
          <cell r="A106" t="str">
            <v>POIS.12.01.00-00-289/08</v>
          </cell>
          <cell r="B106" t="str">
            <v>Liczba doposażonych instytucji ochrony zdrowia - 1 Liczba przebudowanych instytucji ochrony zdrowia - 1 Liczba wybudowanych instytucji ochrony zdrowia - 1</v>
          </cell>
        </row>
        <row r="107">
          <cell r="A107" t="str">
            <v>POIS.12.01.00-00-290/08</v>
          </cell>
          <cell r="B107" t="str">
            <v xml:space="preserve">Liczba doposażonych instytucji ochrony zdrowia - 1  </v>
          </cell>
        </row>
        <row r="108">
          <cell r="A108" t="str">
            <v>POIS.12.01.00-00-292/08</v>
          </cell>
          <cell r="B108" t="str">
            <v xml:space="preserve">Liczba doposażonych instytucji ochrony zdrowia - 1  </v>
          </cell>
        </row>
        <row r="109">
          <cell r="A109" t="str">
            <v>POIS.12.01.00-00-295/08</v>
          </cell>
          <cell r="B109" t="str">
            <v>Liczba doposażonych instytucji ochrony zdrowia - 1 Liczba przebudowanych instytucji ochrony zdrowia - 1 Liczba wybudowanych instytucji ochrony zdrowia - 1</v>
          </cell>
        </row>
        <row r="110">
          <cell r="A110" t="str">
            <v>POIS.12.01.00-00-296/08</v>
          </cell>
          <cell r="B110" t="str">
            <v xml:space="preserve">  Liczba wybudowanych instytucji ochrony zdrowia - 1</v>
          </cell>
        </row>
        <row r="111">
          <cell r="A111" t="str">
            <v>POIS.12.01.00-00-297/08</v>
          </cell>
          <cell r="B111" t="str">
            <v xml:space="preserve">Liczba doposażonych instytucji ochrony zdrowia - 1  </v>
          </cell>
        </row>
        <row r="112">
          <cell r="A112" t="str">
            <v>POIS.12.01.00-00-300/08</v>
          </cell>
          <cell r="B112" t="str">
            <v xml:space="preserve">Liczba doposażonych instytucji ochrony zdrowia - 1 Liczba przebudowanych instytucji ochrony zdrowia - 1 </v>
          </cell>
        </row>
        <row r="113">
          <cell r="A113" t="str">
            <v>POIS.12.01.00-00-301/08</v>
          </cell>
          <cell r="B113" t="str">
            <v xml:space="preserve">Liczba doposażonych instytucji ochrony zdrowia - 1  </v>
          </cell>
        </row>
        <row r="114">
          <cell r="A114" t="str">
            <v>POIS.12.01.00-00-302/08</v>
          </cell>
          <cell r="B114" t="str">
            <v>Liczba doposażonych instytucji ochrony zdrowia - 1  Liczba wybudowanych instytucji ochrony zdrowia - 1</v>
          </cell>
        </row>
        <row r="115">
          <cell r="A115" t="str">
            <v>POIS.12.01.00-00-303/08</v>
          </cell>
          <cell r="B115" t="str">
            <v xml:space="preserve">Liczba doposażonych instytucji ochrony zdrowia - 1 Liczba przebudowanych instytucji ochrony zdrowia - 1 </v>
          </cell>
        </row>
        <row r="116">
          <cell r="A116" t="str">
            <v>POIS.12.01.00-00-304/08</v>
          </cell>
          <cell r="B116" t="str">
            <v xml:space="preserve">Liczba doposażonych instytucji ochrony zdrowia - 1 Liczba przebudowanych instytucji ochrony zdrowia - 1 </v>
          </cell>
        </row>
        <row r="117">
          <cell r="A117" t="str">
            <v>POIS.12.01.00-00-305/08</v>
          </cell>
          <cell r="B117" t="str">
            <v xml:space="preserve">Liczba doposażonych instytucji ochrony zdrowia - 1 Liczba przebudowanych instytucji ochrony zdrowia - 1 </v>
          </cell>
        </row>
        <row r="118">
          <cell r="A118" t="str">
            <v>POIS.12.01.00-00-306/08</v>
          </cell>
          <cell r="B118" t="str">
            <v>Liczba doposażonych instytucji ochrony zdrowia - 1 Liczba przebudowanych instytucji ochrony zdrowia - 1 Liczba wybudowanych instytucji ochrony zdrowia - 1</v>
          </cell>
        </row>
        <row r="119">
          <cell r="A119" t="str">
            <v>POIS.12.01.00-00-307/08</v>
          </cell>
          <cell r="B119" t="str">
            <v xml:space="preserve"> Liczba przebudowanych instytucji ochrony zdrowia - 1 </v>
          </cell>
        </row>
        <row r="120">
          <cell r="A120" t="str">
            <v>POIS.12.01.00-00-308/08</v>
          </cell>
          <cell r="B120" t="str">
            <v xml:space="preserve">Liczba doposażonych instytucji ochrony zdrowia - 1 Liczba przebudowanych instytucji ochrony zdrowia - 1 </v>
          </cell>
        </row>
        <row r="121">
          <cell r="A121" t="str">
            <v>POIS.12.01.00-00-310/08</v>
          </cell>
          <cell r="B121" t="str">
            <v xml:space="preserve">Liczba doposażonych instytucji ochrony zdrowia - 1  </v>
          </cell>
        </row>
        <row r="122">
          <cell r="A122" t="str">
            <v>POIS.12.01.00-00-311/08</v>
          </cell>
          <cell r="B122" t="str">
            <v>Liczba doposażonych instytucji ochrony zdrowia - 1 Liczba przebudowanych instytucji ochrony zdrowia - 1 Liczba wybudowanych instytucji ochrony zdrowia - 1</v>
          </cell>
        </row>
        <row r="123">
          <cell r="A123" t="str">
            <v>POIS.12.01.00-00-312/08</v>
          </cell>
          <cell r="B123" t="str">
            <v xml:space="preserve">Liczba doposażonych instytucji ochrony zdrowia - 1  </v>
          </cell>
        </row>
        <row r="124">
          <cell r="A124" t="str">
            <v>POIS.12.01.00-00-315/08</v>
          </cell>
          <cell r="B124" t="str">
            <v xml:space="preserve">Liczba doposażonych instytucji ochrony zdrowia - 1  </v>
          </cell>
        </row>
        <row r="125">
          <cell r="A125" t="str">
            <v>POIS.12.01.00-00-317/08</v>
          </cell>
          <cell r="B125" t="str">
            <v>Liczba doposażonych instytucji ochrony zdrowia - 1 Liczba przebudowanych instytucji ochrony zdrowia - 1 Liczba wybudowanych instytucji ochrony zdrowia - 1</v>
          </cell>
        </row>
        <row r="126">
          <cell r="A126" t="str">
            <v>POIS.12.01.00-00-321/08</v>
          </cell>
          <cell r="B126" t="str">
            <v xml:space="preserve">Liczba doposażonych instytucji ochrony zdrowia - 1 Liczba przebudowanych instytucji ochrony zdrowia - 1 </v>
          </cell>
        </row>
        <row r="127">
          <cell r="A127" t="str">
            <v>POIS.12.01.00-00-323/08</v>
          </cell>
          <cell r="B127" t="str">
            <v>Liczba doposażonych instytucji ochrony zdrowia - 1  Liczba wybudowanych instytucji ochrony zdrowia - 1</v>
          </cell>
        </row>
        <row r="128">
          <cell r="A128" t="str">
            <v>POIS.12.01.00-00-326/08</v>
          </cell>
          <cell r="B128" t="str">
            <v xml:space="preserve">Liczba doposażonych instytucji ochrony zdrowia - 1 Liczba przebudowanych instytucji ochrony zdrowia - 1 </v>
          </cell>
        </row>
        <row r="129">
          <cell r="A129" t="str">
            <v>POIS.12.01.00-00-328/08</v>
          </cell>
          <cell r="B129" t="str">
            <v xml:space="preserve">Liczba doposażonych instytucji ochrony zdrowia - 1 Liczba przebudowanych instytucji ochrony zdrowia - 1 </v>
          </cell>
        </row>
        <row r="130">
          <cell r="A130" t="str">
            <v>POIS.12.01.00-00-329/08</v>
          </cell>
          <cell r="B130" t="str">
            <v xml:space="preserve">Liczba doposażonych instytucji ochrony zdrowia - 1 Liczba przebudowanych instytucji ochrony zdrowia - 1 </v>
          </cell>
        </row>
        <row r="131">
          <cell r="A131" t="str">
            <v>POIS.12.01.00-00-330/08</v>
          </cell>
          <cell r="B131" t="str">
            <v>Liczba doposażonych instytucji ochrony zdrowia - 1 Liczba przebudowanych instytucji ochrony zdrowia - 1 Liczba wybudowanych instytucji ochrony zdrowia - 1</v>
          </cell>
        </row>
        <row r="132">
          <cell r="A132" t="str">
            <v>POIS.12.01.00-00-331/08</v>
          </cell>
          <cell r="B132" t="str">
            <v>Liczba doposażonych instytucji ochrony zdrowia - 1 Liczba przebudowanych instytucji ochrony zdrowia - 1 Liczba wybudowanych instytucji ochrony zdrowia - 1</v>
          </cell>
        </row>
        <row r="133">
          <cell r="A133" t="str">
            <v>POIS.12.01.00-00-332/08</v>
          </cell>
          <cell r="B133" t="str">
            <v xml:space="preserve">Liczba doposażonych instytucji ochrony zdrowia - 1  </v>
          </cell>
        </row>
        <row r="134">
          <cell r="A134" t="str">
            <v>POIS.12.01.00-00-333/08</v>
          </cell>
          <cell r="B134" t="str">
            <v>Liczba doposażonych instytucji ochrony zdrowia - 1 Liczba przebudowanych instytucji ochrony zdrowia - 1 Liczba wybudowanych instytucji ochrony zdrowia - 1</v>
          </cell>
        </row>
        <row r="135">
          <cell r="A135" t="str">
            <v>POIS.12.01.00-00-336/08</v>
          </cell>
          <cell r="B135" t="str">
            <v xml:space="preserve">Liczba doposażonych instytucji ochrony zdrowia - 1  </v>
          </cell>
        </row>
        <row r="136">
          <cell r="A136" t="str">
            <v>POIS.12.01.00-00-337/08</v>
          </cell>
          <cell r="B136" t="str">
            <v xml:space="preserve">Liczba doposażonych instytucji ochrony zdrowia - 1 Liczba przebudowanych instytucji ochrony zdrowia - 1 </v>
          </cell>
        </row>
        <row r="137">
          <cell r="A137" t="str">
            <v>POIS.12.01.00-00-340/08</v>
          </cell>
          <cell r="B137" t="str">
            <v xml:space="preserve">Liczba doposażonych instytucji ochrony zdrowia - 1 Liczba przebudowanych instytucji ochrony zdrowia - 1 </v>
          </cell>
        </row>
        <row r="138">
          <cell r="A138" t="str">
            <v>POIS.12.01.00-00-342/08</v>
          </cell>
          <cell r="B138" t="str">
            <v xml:space="preserve">Liczba doposażonych instytucji ochrony zdrowia - 1  </v>
          </cell>
        </row>
        <row r="139">
          <cell r="A139" t="str">
            <v>POIS.12.01.00-00-343/08</v>
          </cell>
          <cell r="B139" t="str">
            <v>Liczba doposażonych instytucji ochrony zdrowia - 1  Liczba wybudowanych instytucji ochrony zdrowia - 1</v>
          </cell>
        </row>
        <row r="140">
          <cell r="A140" t="str">
            <v>POIS.12.01.00-00-344/08</v>
          </cell>
          <cell r="B140" t="str">
            <v xml:space="preserve">Liczba doposażonych instytucji ochrony zdrowia - 1  </v>
          </cell>
        </row>
        <row r="141">
          <cell r="A141" t="str">
            <v>POIS.12.01.00-00-345/08</v>
          </cell>
          <cell r="B141" t="str">
            <v xml:space="preserve">Liczba doposażonych instytucji ochrony zdrowia - 1 Liczba przebudowanych instytucji ochrony zdrowia - 1 </v>
          </cell>
        </row>
        <row r="142">
          <cell r="A142" t="str">
            <v>POIS.12.01.00-00-346/08</v>
          </cell>
          <cell r="B142" t="str">
            <v xml:space="preserve">Liczba doposażonych instytucji ochrony zdrowia - 1  </v>
          </cell>
        </row>
        <row r="143">
          <cell r="A143" t="str">
            <v>POIS.12.01.00-00-350/08</v>
          </cell>
          <cell r="B143" t="str">
            <v xml:space="preserve">Liczba doposażonych instytucji ochrony zdrowia - 1 Liczba przebudowanych instytucji ochrony zdrowia - 1 </v>
          </cell>
        </row>
        <row r="144">
          <cell r="A144" t="str">
            <v>POIS.12.01.00-00-353/08</v>
          </cell>
          <cell r="B144" t="str">
            <v xml:space="preserve">Liczba doposażonych instytucji ochrony zdrowia - 1  </v>
          </cell>
        </row>
        <row r="145">
          <cell r="A145" t="str">
            <v>POIS.12.01.00-00-354/08</v>
          </cell>
          <cell r="B145" t="str">
            <v xml:space="preserve">Liczba doposażonych instytucji ochrony zdrowia - 1 Liczba przebudowanych instytucji ochrony zdrowia - 1 </v>
          </cell>
        </row>
        <row r="146">
          <cell r="A146" t="str">
            <v>POIS.12.01.00-00-355/08</v>
          </cell>
          <cell r="B146" t="str">
            <v xml:space="preserve">Liczba doposażonych instytucji ochrony zdrowia - 1 Liczba przebudowanych instytucji ochrony zdrowia - 1 </v>
          </cell>
        </row>
        <row r="147">
          <cell r="A147" t="str">
            <v>POIS.12.01.00-00-356/08</v>
          </cell>
          <cell r="B147" t="str">
            <v xml:space="preserve">  Liczba wybudowanych instytucji ochrony zdrowia - 1</v>
          </cell>
        </row>
        <row r="148">
          <cell r="A148" t="str">
            <v>POIS.12.01.00-00-358/08</v>
          </cell>
          <cell r="B148" t="str">
            <v>Liczba doposażonych instytucji ochrony zdrowia - 1 Liczba przebudowanych instytucji ochrony zdrowia - 1 Liczba wybudowanych instytucji ochrony zdrowia - 1</v>
          </cell>
        </row>
        <row r="149">
          <cell r="A149" t="str">
            <v>POIS.12.01.00-00-359/08</v>
          </cell>
          <cell r="B149" t="str">
            <v xml:space="preserve">Liczba doposażonych instytucji ochrony zdrowia - 1 Liczba przebudowanych instytucji ochrony zdrowia - 1 </v>
          </cell>
        </row>
        <row r="150">
          <cell r="A150" t="str">
            <v>POIS.12.01.00-00-361/08</v>
          </cell>
          <cell r="B150" t="str">
            <v xml:space="preserve">Liczba doposażonych instytucji ochrony zdrowia - 1 Liczba przebudowanych instytucji ochrony zdrowia - 1 </v>
          </cell>
        </row>
        <row r="151">
          <cell r="A151" t="str">
            <v>POIS.12.02.00-00-001/08</v>
          </cell>
          <cell r="B151" t="str">
            <v xml:space="preserve">Liczba doposażonych instytucji ochrony zdrowia - 1 Liczba przebudowanych instytucji ochrony zdrowia - 1 </v>
          </cell>
        </row>
        <row r="152">
          <cell r="A152" t="str">
            <v>POIS.12.02.00-00-001/09</v>
          </cell>
          <cell r="B152" t="str">
            <v xml:space="preserve">Liczba doposażonych instytucji ochrony zdrowia - 1 Liczba przebudowanych instytucji ochrony zdrowia - 1 </v>
          </cell>
        </row>
        <row r="153">
          <cell r="A153" t="str">
            <v>POIS.12.02.00-00-001/11</v>
          </cell>
          <cell r="B153" t="str">
            <v xml:space="preserve">Liczba doposażonych instytucji ochrony zdrowia - 1 Liczba przebudowanych instytucji ochrony zdrowia - 1 </v>
          </cell>
        </row>
        <row r="154">
          <cell r="A154" t="str">
            <v>POIS.12.02.00-00-001/12</v>
          </cell>
          <cell r="B154" t="str">
            <v xml:space="preserve">Liczba doposażonych instytucji ochrony zdrowia - 1 Liczba przebudowanych instytucji ochrony zdrowia - 1 </v>
          </cell>
        </row>
        <row r="155">
          <cell r="A155" t="str">
            <v>POIS.12.02.00-00-001/13</v>
          </cell>
          <cell r="B155" t="str">
            <v xml:space="preserve">Liczba doposażonych instytucji ochrony zdrowia - 1  </v>
          </cell>
        </row>
        <row r="156">
          <cell r="A156" t="str">
            <v>POIS.12.02.00-00-001/14</v>
          </cell>
          <cell r="B156" t="str">
            <v xml:space="preserve">Liczba doposażonych instytucji ochrony zdrowia - 1 Liczba przebudowanych instytucji ochrony zdrowia - 1 </v>
          </cell>
        </row>
        <row r="157">
          <cell r="A157" t="str">
            <v>POIS.12.02.00-00-002/08</v>
          </cell>
          <cell r="B157" t="str">
            <v xml:space="preserve">Liczba doposażonych instytucji ochrony zdrowia - 1  </v>
          </cell>
        </row>
        <row r="158">
          <cell r="A158" t="str">
            <v>POIS.12.02.00-00-002/09</v>
          </cell>
          <cell r="B158" t="str">
            <v xml:space="preserve">Liczba doposażonych instytucji ochrony zdrowia - 1 Liczba przebudowanych instytucji ochrony zdrowia - 1 </v>
          </cell>
        </row>
        <row r="159">
          <cell r="A159" t="str">
            <v>POIS.12.02.00-00-002/11</v>
          </cell>
          <cell r="B159" t="str">
            <v xml:space="preserve">Liczba doposażonych instytucji ochrony zdrowia - 1 Liczba przebudowanych instytucji ochrony zdrowia - 1 </v>
          </cell>
        </row>
        <row r="160">
          <cell r="A160" t="str">
            <v>POIS.12.02.00-00-002/12</v>
          </cell>
          <cell r="B160" t="str">
            <v xml:space="preserve">Liczba doposażonych instytucji ochrony zdrowia - 1  </v>
          </cell>
        </row>
        <row r="161">
          <cell r="A161" t="str">
            <v>POIS.12.02.00-00-002/13</v>
          </cell>
          <cell r="B161" t="str">
            <v xml:space="preserve">Liczba doposażonych instytucji ochrony zdrowia - 1 Liczba przebudowanych instytucji ochrony zdrowia - 1 </v>
          </cell>
        </row>
        <row r="162">
          <cell r="A162" t="str">
            <v>POIS.12.02.00-00-002/14</v>
          </cell>
          <cell r="B162" t="str">
            <v xml:space="preserve">Liczba doposażonych instytucji ochrony zdrowia - 1  </v>
          </cell>
        </row>
        <row r="163">
          <cell r="A163" t="str">
            <v>POIS.12.02.00-00-002/15</v>
          </cell>
          <cell r="B163" t="str">
            <v xml:space="preserve">Liczba doposażonych instytucji ochrony zdrowia - 1  </v>
          </cell>
        </row>
        <row r="164">
          <cell r="A164" t="str">
            <v>POIS.12.02.00-00-003/08</v>
          </cell>
          <cell r="B164" t="str">
            <v xml:space="preserve">Liczba doposażonych instytucji ochrony zdrowia - 1  </v>
          </cell>
        </row>
        <row r="165">
          <cell r="A165" t="str">
            <v>POIS.12.02.00-00-003/09</v>
          </cell>
          <cell r="B165" t="str">
            <v xml:space="preserve">Liczba doposażonych instytucji ochrony zdrowia - 1 Liczba przebudowanych instytucji ochrony zdrowia - 1 </v>
          </cell>
        </row>
        <row r="166">
          <cell r="A166" t="str">
            <v>POIS.12.02.00-00-003/12</v>
          </cell>
          <cell r="B166" t="str">
            <v xml:space="preserve">Liczba doposażonych instytucji ochrony zdrowia - 1  </v>
          </cell>
        </row>
        <row r="167">
          <cell r="A167" t="str">
            <v>POIS.12.02.00-00-003/14</v>
          </cell>
          <cell r="B167" t="str">
            <v xml:space="preserve"> Liczba przebudowanych instytucji ochrony zdrowia - 1 </v>
          </cell>
        </row>
        <row r="168">
          <cell r="A168" t="str">
            <v>POIS.12.02.00-00-004/08</v>
          </cell>
          <cell r="B168" t="str">
            <v xml:space="preserve">Liczba doposażonych instytucji ochrony zdrowia - 1  </v>
          </cell>
        </row>
        <row r="169">
          <cell r="A169" t="str">
            <v>POIS.12.02.00-00-004/09</v>
          </cell>
          <cell r="B169" t="str">
            <v xml:space="preserve">Liczba doposażonych instytucji ochrony zdrowia - 1 Liczba przebudowanych instytucji ochrony zdrowia - 1 </v>
          </cell>
        </row>
        <row r="170">
          <cell r="A170" t="str">
            <v>POIS.12.02.00-00-004/12</v>
          </cell>
          <cell r="B170" t="str">
            <v xml:space="preserve">Liczba doposażonych instytucji ochrony zdrowia - 1 Liczba przebudowanych instytucji ochrony zdrowia - 1 </v>
          </cell>
        </row>
        <row r="171">
          <cell r="A171" t="str">
            <v>POIS.12.02.00-00-005/08</v>
          </cell>
          <cell r="B171" t="str">
            <v xml:space="preserve">Liczba doposażonych instytucji ochrony zdrowia - 1  </v>
          </cell>
        </row>
        <row r="172">
          <cell r="A172" t="str">
            <v>POIS.12.02.00-00-005/09</v>
          </cell>
          <cell r="B172" t="str">
            <v xml:space="preserve">Liczba doposażonych instytucji ochrony zdrowia - 1 Liczba przebudowanych instytucji ochrony zdrowia - 1 </v>
          </cell>
        </row>
        <row r="173">
          <cell r="A173" t="str">
            <v>POIS.12.02.00-00-005/12</v>
          </cell>
          <cell r="B173" t="str">
            <v xml:space="preserve">Liczba doposażonych instytucji ochrony zdrowia - 1  </v>
          </cell>
        </row>
        <row r="174">
          <cell r="A174" t="str">
            <v>POIS.12.02.00-00-006/12</v>
          </cell>
          <cell r="B174" t="str">
            <v xml:space="preserve">Liczba doposażonych instytucji ochrony zdrowia - 1 Liczba przebudowanych instytucji ochrony zdrowia - 1 </v>
          </cell>
        </row>
        <row r="175">
          <cell r="A175" t="str">
            <v>POIS.12.02.00-00-007/08</v>
          </cell>
          <cell r="B175" t="str">
            <v xml:space="preserve">Liczba doposażonych instytucji ochrony zdrowia - 1  </v>
          </cell>
        </row>
        <row r="176">
          <cell r="A176" t="str">
            <v>POIS.12.02.00-00-007/12</v>
          </cell>
          <cell r="B176" t="str">
            <v xml:space="preserve">Liczba doposażonych instytucji ochrony zdrowia - 1  </v>
          </cell>
        </row>
        <row r="177">
          <cell r="A177" t="str">
            <v>POIS.12.02.00-00-008/08</v>
          </cell>
          <cell r="B177" t="str">
            <v xml:space="preserve">Liczba doposażonych instytucji ochrony zdrowia - 1 Liczba przebudowanych instytucji ochrony zdrowia - 1 </v>
          </cell>
        </row>
        <row r="178">
          <cell r="A178" t="str">
            <v>POIS.12.02.00-00-008/12</v>
          </cell>
          <cell r="B178" t="str">
            <v xml:space="preserve">Liczba doposażonych instytucji ochrony zdrowia - 1 Liczba przebudowanych instytucji ochrony zdrowia - 1 </v>
          </cell>
        </row>
        <row r="179">
          <cell r="A179" t="str">
            <v>POIS.12.02.00-00-009/08</v>
          </cell>
          <cell r="B179" t="str">
            <v xml:space="preserve">Liczba doposażonych instytucji ochrony zdrowia - 1  </v>
          </cell>
        </row>
        <row r="180">
          <cell r="A180" t="str">
            <v>POIS.12.02.00-00-010/08</v>
          </cell>
          <cell r="B180" t="str">
            <v xml:space="preserve">Liczba doposażonych instytucji ochrony zdrowia - 1  </v>
          </cell>
        </row>
        <row r="181">
          <cell r="A181" t="str">
            <v>POIS.12.02.00-00-011/08</v>
          </cell>
          <cell r="B181" t="str">
            <v xml:space="preserve">Liczba doposażonych instytucji ochrony zdrowia - 1 Liczba przebudowanych instytucji ochrony zdrowia - 1 </v>
          </cell>
        </row>
        <row r="182">
          <cell r="A182" t="str">
            <v>POIS.12.02.00-00-012/08</v>
          </cell>
          <cell r="B182" t="str">
            <v xml:space="preserve">Liczba doposażonych instytucji ochrony zdrowia - 1  </v>
          </cell>
        </row>
        <row r="183">
          <cell r="A183" t="str">
            <v>POIS.12.02.00-00-013/08</v>
          </cell>
          <cell r="B183" t="str">
            <v xml:space="preserve">Liczba doposażonych instytucji ochrony zdrowia - 1 Liczba przebudowanych instytucji ochrony zdrowia - 1 </v>
          </cell>
        </row>
        <row r="184">
          <cell r="A184" t="str">
            <v>POIS.12.02.00-00-015/08</v>
          </cell>
          <cell r="B184" t="str">
            <v xml:space="preserve">Liczba doposażonych instytucji ochrony zdrowia - 1  </v>
          </cell>
        </row>
        <row r="185">
          <cell r="A185" t="str">
            <v>POIS.12.02.00-00-016/08</v>
          </cell>
          <cell r="B185" t="str">
            <v xml:space="preserve">Liczba doposażonych instytucji ochrony zdrowia - 1  </v>
          </cell>
        </row>
        <row r="186">
          <cell r="A186" t="str">
            <v>POIS.12.02.00-00-017/08</v>
          </cell>
          <cell r="B186" t="str">
            <v xml:space="preserve"> Liczba przebudowanych instytucji ochrony zdrowia - 1 </v>
          </cell>
        </row>
        <row r="187">
          <cell r="A187" t="str">
            <v>POIS.12.02.00-00-018/08</v>
          </cell>
          <cell r="B187" t="str">
            <v xml:space="preserve">Liczba doposażonych instytucji ochrony zdrowia - 1  </v>
          </cell>
        </row>
        <row r="188">
          <cell r="A188" t="str">
            <v>POIS.12.02.00-00-019/08</v>
          </cell>
          <cell r="B188" t="str">
            <v xml:space="preserve">Liczba doposażonych instytucji ochrony zdrowia - 1 Liczba przebudowanych instytucji ochrony zdrowia - 1 </v>
          </cell>
        </row>
        <row r="189">
          <cell r="A189" t="str">
            <v>POIS.12.02.00-00-021/08</v>
          </cell>
          <cell r="B189" t="str">
            <v xml:space="preserve">Liczba doposażonych instytucji ochrony zdrowia - 1 Liczba przebudowanych instytucji ochrony zdrowia - 1 </v>
          </cell>
        </row>
        <row r="190">
          <cell r="A190" t="str">
            <v>POIS.12.02.00-00-022/08</v>
          </cell>
          <cell r="B190" t="str">
            <v xml:space="preserve">Liczba doposażonych instytucji ochrony zdrowia - 1 Liczba przebudowanych instytucji ochrony zdrowia - 1 </v>
          </cell>
        </row>
        <row r="191">
          <cell r="A191" t="str">
            <v>POIS.12.02.00-00-023/08</v>
          </cell>
          <cell r="B191" t="str">
            <v xml:space="preserve">Liczba doposażonych instytucji ochrony zdrowia - 1  </v>
          </cell>
        </row>
        <row r="192">
          <cell r="A192" t="str">
            <v>POIS.12.02.00-00-024/08</v>
          </cell>
          <cell r="B192" t="str">
            <v xml:space="preserve"> Liczba przebudowanych instytucji ochrony zdrowia - 1 </v>
          </cell>
        </row>
        <row r="193">
          <cell r="A193" t="str">
            <v>POIS.12.02.00-00-026/08</v>
          </cell>
          <cell r="B193" t="str">
            <v xml:space="preserve">Liczba doposażonych instytucji ochrony zdrowia - 1  </v>
          </cell>
        </row>
        <row r="194">
          <cell r="A194" t="str">
            <v>POIS.12.02.00-00-029/08</v>
          </cell>
          <cell r="B194" t="str">
            <v xml:space="preserve">Liczba doposażonych instytucji ochrony zdrowia - 1  </v>
          </cell>
        </row>
        <row r="195">
          <cell r="A195" t="str">
            <v>POIS.12.02.00-00-030/08</v>
          </cell>
          <cell r="B195" t="str">
            <v xml:space="preserve">Liczba doposażonych instytucji ochrony zdrowia - 1  </v>
          </cell>
        </row>
        <row r="196">
          <cell r="A196" t="str">
            <v>POIS.12.02.00-00-031/08</v>
          </cell>
          <cell r="B196" t="str">
            <v xml:space="preserve">Liczba doposażonych instytucji ochrony zdrowia - 1 Liczba przebudowanych instytucji ochrony zdrowia - 1 </v>
          </cell>
        </row>
        <row r="197">
          <cell r="A197" t="str">
            <v>POIS.12.02.00-00-035/08</v>
          </cell>
          <cell r="B197" t="str">
            <v xml:space="preserve">Liczba doposażonych instytucji ochrony zdrowia - 1  </v>
          </cell>
        </row>
        <row r="198">
          <cell r="A198" t="str">
            <v>POIS.12.02.00-00-036/08</v>
          </cell>
          <cell r="B198" t="str">
            <v xml:space="preserve">Liczba doposażonych instytucji ochrony zdrowia - 1 Liczba przebudowanych instytucji ochrony zdrowia - 1 </v>
          </cell>
        </row>
        <row r="199">
          <cell r="A199" t="str">
            <v>POIS.12.02.00-00-037/08</v>
          </cell>
          <cell r="B199" t="str">
            <v xml:space="preserve">Liczba doposażonych instytucji ochrony zdrowia - 1  </v>
          </cell>
        </row>
        <row r="200">
          <cell r="A200" t="str">
            <v>POIS.12.02.00-00-038/08</v>
          </cell>
          <cell r="B200" t="str">
            <v xml:space="preserve">Liczba doposażonych instytucji ochrony zdrowia - 1 Liczba przebudowanych instytucji ochrony zdrowia - 1 </v>
          </cell>
        </row>
        <row r="201">
          <cell r="A201" t="str">
            <v>POIS.12.02.00-00-039/08</v>
          </cell>
          <cell r="B201" t="str">
            <v xml:space="preserve">Liczba doposażonych instytucji ochrony zdrowia - 1  </v>
          </cell>
        </row>
        <row r="202">
          <cell r="A202" t="str">
            <v>POIS.12.02.00-00-041/08</v>
          </cell>
          <cell r="B202" t="str">
            <v xml:space="preserve">Liczba doposażonych instytucji ochrony zdrowia - 1 Liczba przebudowanych instytucji ochrony zdrowia - 1 </v>
          </cell>
        </row>
        <row r="203">
          <cell r="A203" t="str">
            <v>POIS.12.02.00-00-042/08</v>
          </cell>
          <cell r="B203" t="str">
            <v xml:space="preserve">Liczba doposażonych instytucji ochrony zdrowia - 1  </v>
          </cell>
        </row>
        <row r="204">
          <cell r="A204" t="str">
            <v>POIS.12.02.00-00-043/08</v>
          </cell>
          <cell r="B204" t="str">
            <v xml:space="preserve">Liczba doposażonych instytucji ochrony zdrowia - 1 Liczba przebudowanych instytucji ochrony zdrowia - 1 </v>
          </cell>
        </row>
        <row r="205">
          <cell r="A205" t="str">
            <v>POIS.12.02.00-00-044/08</v>
          </cell>
          <cell r="B205" t="str">
            <v xml:space="preserve">Liczba doposażonych instytucji ochrony zdrowia - 1  </v>
          </cell>
        </row>
        <row r="206">
          <cell r="A206" t="str">
            <v>POIS.12.02.00-00-046/08</v>
          </cell>
          <cell r="B206" t="str">
            <v xml:space="preserve">Liczba doposażonych instytucji ochrony zdrowia - 1  </v>
          </cell>
        </row>
        <row r="207">
          <cell r="A207" t="str">
            <v>POIS.12.02.00-00-047/08</v>
          </cell>
          <cell r="B207" t="str">
            <v xml:space="preserve">Liczba doposażonych instytucji ochrony zdrowia - 1  </v>
          </cell>
        </row>
        <row r="208">
          <cell r="A208" t="str">
            <v>POIS.12.02.00-00-048/08</v>
          </cell>
          <cell r="B208" t="str">
            <v xml:space="preserve">Liczba doposażonych instytucji ochrony zdrowia - 1  </v>
          </cell>
        </row>
        <row r="209">
          <cell r="A209" t="str">
            <v>POIS.12.02.00-00-049/08</v>
          </cell>
          <cell r="B209" t="str">
            <v xml:space="preserve">Liczba doposażonych instytucji ochrony zdrowia - 1  </v>
          </cell>
        </row>
        <row r="210">
          <cell r="A210" t="str">
            <v>POIS.12.02.00-00-050/08</v>
          </cell>
          <cell r="B210" t="str">
            <v xml:space="preserve">Liczba doposażonych instytucji ochrony zdrowia - 1 Liczba przebudowanych instytucji ochrony zdrowia - 1 </v>
          </cell>
        </row>
        <row r="211">
          <cell r="A211" t="str">
            <v>POIS.12.02.00-00-051/08</v>
          </cell>
          <cell r="B211" t="str">
            <v xml:space="preserve"> Liczba przebudowanych instytucji ochrony zdrowia - 1 </v>
          </cell>
        </row>
        <row r="212">
          <cell r="A212" t="str">
            <v>POIS.12.02.00-00-052/08</v>
          </cell>
          <cell r="B212" t="str">
            <v xml:space="preserve">Liczba doposażonych instytucji ochrony zdrowia - 1  </v>
          </cell>
        </row>
        <row r="213">
          <cell r="A213" t="str">
            <v>POIS.12.02.00-00-053/08</v>
          </cell>
          <cell r="B213" t="str">
            <v xml:space="preserve">Liczba doposażonych instytucji ochrony zdrowia - 1 Liczba przebudowanych instytucji ochrony zdrowia - 1 </v>
          </cell>
        </row>
        <row r="214">
          <cell r="A214" t="str">
            <v>POIS.12.02.00-00-054/08</v>
          </cell>
          <cell r="B214" t="str">
            <v xml:space="preserve">Liczba doposażonych instytucji ochrony zdrowia - 1  </v>
          </cell>
        </row>
        <row r="215">
          <cell r="A215" t="str">
            <v>POIS.12.02.00-00-055/08</v>
          </cell>
          <cell r="B215" t="str">
            <v xml:space="preserve">Liczba doposażonych instytucji ochrony zdrowia - 1  </v>
          </cell>
        </row>
        <row r="216">
          <cell r="A216" t="str">
            <v>POIS.12.02.00-00-056/08</v>
          </cell>
          <cell r="B216" t="str">
            <v xml:space="preserve">Liczba doposażonych instytucji ochrony zdrowia - 1  </v>
          </cell>
        </row>
        <row r="217">
          <cell r="A217" t="str">
            <v>POIS.12.02.00-00-057/08</v>
          </cell>
          <cell r="B217" t="str">
            <v xml:space="preserve">Liczba doposażonych instytucji ochrony zdrowia - 1  </v>
          </cell>
        </row>
        <row r="218">
          <cell r="A218" t="str">
            <v>POIS.12.02.00-00-058/08</v>
          </cell>
          <cell r="B218" t="str">
            <v xml:space="preserve">Liczba doposażonych instytucji ochrony zdrowia - 1 Liczba przebudowanych instytucji ochrony zdrowia - 1 </v>
          </cell>
        </row>
        <row r="219">
          <cell r="A219" t="str">
            <v>POIS.12.02.00-00-060/08</v>
          </cell>
          <cell r="B219" t="str">
            <v xml:space="preserve">Liczba doposażonych instytucji ochrony zdrowia - 1  </v>
          </cell>
        </row>
        <row r="220">
          <cell r="A220" t="str">
            <v>POIS.12.02.00-00-061/08</v>
          </cell>
          <cell r="B220" t="str">
            <v xml:space="preserve">Liczba doposażonych instytucji ochrony zdrowia - 1 Liczba przebudowanych instytucji ochrony zdrowia - 1 </v>
          </cell>
        </row>
        <row r="221">
          <cell r="A221" t="str">
            <v>POIS.12.02.00-00-062/08</v>
          </cell>
          <cell r="B221" t="str">
            <v xml:space="preserve">Liczba doposażonych instytucji ochrony zdrowia - 1  </v>
          </cell>
        </row>
        <row r="222">
          <cell r="A222" t="str">
            <v>POIS.12.02.00-00-063/08</v>
          </cell>
          <cell r="B222" t="str">
            <v xml:space="preserve">Liczba doposażonych instytucji ochrony zdrowia - 1 Liczba przebudowanych instytucji ochrony zdrowia - 1 </v>
          </cell>
        </row>
        <row r="223">
          <cell r="A223" t="str">
            <v>POIS.12.02.00-00-064/08</v>
          </cell>
          <cell r="B223" t="str">
            <v xml:space="preserve">Liczba doposażonych instytucji ochrony zdrowia - 1 Liczba przebudowanych instytucji ochrony zdrowia - 1 </v>
          </cell>
        </row>
        <row r="224">
          <cell r="A224" t="str">
            <v>POIS.12.02.00-00-065/08</v>
          </cell>
          <cell r="B224" t="str">
            <v xml:space="preserve">Liczba doposażonych instytucji ochrony zdrowia - 1  </v>
          </cell>
        </row>
        <row r="225">
          <cell r="A225" t="str">
            <v>POIS.12.02.00-00-066/08</v>
          </cell>
          <cell r="B225" t="str">
            <v xml:space="preserve">Liczba doposażonych instytucji ochrony zdrowia - 1  </v>
          </cell>
        </row>
        <row r="226">
          <cell r="A226" t="str">
            <v>POIS.12.02.00-00-067/08</v>
          </cell>
          <cell r="B226" t="str">
            <v xml:space="preserve"> Liczba przebudowanych instytucji ochrony zdrowia - 1 </v>
          </cell>
        </row>
        <row r="227">
          <cell r="A227" t="str">
            <v>POIS.12.02.00-00-068/08</v>
          </cell>
          <cell r="B227" t="str">
            <v xml:space="preserve">Liczba doposażonych instytucji ochrony zdrowia - 1  </v>
          </cell>
        </row>
        <row r="228">
          <cell r="A228" t="str">
            <v>POIS.12.02.00-00-069/08</v>
          </cell>
          <cell r="B228" t="str">
            <v xml:space="preserve">Liczba doposażonych instytucji ochrony zdrowia - 1  </v>
          </cell>
        </row>
        <row r="229">
          <cell r="A229" t="str">
            <v>POIS.12.02.00-00-070/08</v>
          </cell>
          <cell r="B229" t="str">
            <v xml:space="preserve">Liczba doposażonych instytucji ochrony zdrowia - 1  </v>
          </cell>
        </row>
        <row r="230">
          <cell r="A230" t="str">
            <v>POIS.12.02.00-00-071/08</v>
          </cell>
          <cell r="B230" t="str">
            <v xml:space="preserve">Liczba doposażonych instytucji ochrony zdrowia - 1  </v>
          </cell>
        </row>
        <row r="231">
          <cell r="A231" t="str">
            <v>POIS.12.02.00-00-072/08</v>
          </cell>
          <cell r="B231" t="str">
            <v xml:space="preserve">Liczba doposażonych instytucji ochrony zdrowia - 1  </v>
          </cell>
        </row>
        <row r="232">
          <cell r="A232" t="str">
            <v>POIS.12.02.00-00-073/08</v>
          </cell>
          <cell r="B232" t="str">
            <v xml:space="preserve">Liczba doposażonych instytucji ochrony zdrowia - 1 Liczba przebudowanych instytucji ochrony zdrowia - 1 </v>
          </cell>
        </row>
        <row r="233">
          <cell r="A233" t="str">
            <v>POIS.12.02.00-00-076/08</v>
          </cell>
          <cell r="B233" t="str">
            <v xml:space="preserve">Liczba doposażonych instytucji ochrony zdrowia - 1  </v>
          </cell>
        </row>
        <row r="234">
          <cell r="A234" t="str">
            <v>POIS.12.02.00-00-077/08</v>
          </cell>
          <cell r="B234" t="str">
            <v xml:space="preserve">Liczba doposażonych instytucji ochrony zdrowia - 1  </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K97"/>
  <sheetViews>
    <sheetView view="pageBreakPreview" topLeftCell="A15" zoomScale="85" zoomScaleNormal="100" zoomScaleSheetLayoutView="85" workbookViewId="0">
      <selection activeCell="I19" sqref="I19:J19"/>
    </sheetView>
  </sheetViews>
  <sheetFormatPr defaultRowHeight="12.75" x14ac:dyDescent="0.2"/>
  <cols>
    <col min="1" max="1" width="12.85546875" style="1" customWidth="1"/>
    <col min="2" max="2" width="8.42578125" style="1" customWidth="1"/>
    <col min="3" max="3" width="7.42578125" style="1" customWidth="1"/>
    <col min="4" max="5" width="11.85546875" style="1" customWidth="1"/>
    <col min="6" max="6" width="31.28515625" style="1" customWidth="1"/>
    <col min="7" max="7" width="12" style="1" customWidth="1"/>
    <col min="8" max="8" width="12.42578125" style="1" customWidth="1"/>
    <col min="9" max="9" width="9.5703125" style="1" customWidth="1"/>
    <col min="10" max="10" width="9.140625" style="1"/>
    <col min="11" max="15" width="9.140625" style="1" customWidth="1"/>
    <col min="16" max="16" width="108.140625" style="1" customWidth="1"/>
    <col min="17" max="16384" width="9.140625" style="1"/>
  </cols>
  <sheetData>
    <row r="1" spans="1:10" ht="45" customHeight="1" x14ac:dyDescent="0.2">
      <c r="A1" s="232" t="s">
        <v>157</v>
      </c>
      <c r="B1" s="233"/>
      <c r="C1" s="233"/>
      <c r="D1" s="233"/>
      <c r="E1" s="233"/>
      <c r="F1" s="233"/>
      <c r="G1" s="233"/>
      <c r="H1" s="233"/>
      <c r="I1" s="233"/>
      <c r="J1" s="234"/>
    </row>
    <row r="2" spans="1:10" ht="30" customHeight="1" thickBot="1" x14ac:dyDescent="0.25">
      <c r="A2" s="253" t="s">
        <v>95</v>
      </c>
      <c r="B2" s="254"/>
      <c r="C2" s="254"/>
      <c r="D2" s="254"/>
      <c r="E2" s="255"/>
      <c r="F2" s="256" t="s">
        <v>1337</v>
      </c>
      <c r="G2" s="257"/>
      <c r="H2" s="257"/>
      <c r="I2" s="257"/>
      <c r="J2" s="258"/>
    </row>
    <row r="3" spans="1:10" ht="15" customHeight="1" thickBot="1" x14ac:dyDescent="0.25">
      <c r="A3" s="243"/>
      <c r="B3" s="243"/>
      <c r="C3" s="243"/>
      <c r="D3" s="243"/>
      <c r="E3" s="243"/>
      <c r="F3" s="243"/>
      <c r="G3" s="243"/>
      <c r="H3" s="243"/>
      <c r="I3" s="243"/>
      <c r="J3" s="243"/>
    </row>
    <row r="4" spans="1:10" ht="30" customHeight="1" x14ac:dyDescent="0.2">
      <c r="A4" s="235" t="s">
        <v>4</v>
      </c>
      <c r="B4" s="236"/>
      <c r="C4" s="236"/>
      <c r="D4" s="236"/>
      <c r="E4" s="236"/>
      <c r="F4" s="236"/>
      <c r="G4" s="236"/>
      <c r="H4" s="236"/>
      <c r="I4" s="236"/>
      <c r="J4" s="237"/>
    </row>
    <row r="5" spans="1:10" ht="30" customHeight="1" x14ac:dyDescent="0.2">
      <c r="A5" s="244" t="s">
        <v>94</v>
      </c>
      <c r="B5" s="245"/>
      <c r="C5" s="245"/>
      <c r="D5" s="245"/>
      <c r="E5" s="246" t="s">
        <v>116</v>
      </c>
      <c r="F5" s="247"/>
      <c r="G5" s="247"/>
      <c r="H5" s="247"/>
      <c r="I5" s="247"/>
      <c r="J5" s="248"/>
    </row>
    <row r="6" spans="1:10" ht="45" customHeight="1" x14ac:dyDescent="0.2">
      <c r="A6" s="244" t="s">
        <v>127</v>
      </c>
      <c r="B6" s="245"/>
      <c r="C6" s="245"/>
      <c r="D6" s="245"/>
      <c r="E6" s="249" t="s">
        <v>994</v>
      </c>
      <c r="F6" s="250"/>
      <c r="G6" s="250"/>
      <c r="H6" s="250"/>
      <c r="I6" s="250"/>
      <c r="J6" s="251"/>
    </row>
    <row r="7" spans="1:10" ht="54.75" customHeight="1" thickBot="1" x14ac:dyDescent="0.25">
      <c r="A7" s="238" t="s">
        <v>31</v>
      </c>
      <c r="B7" s="239"/>
      <c r="C7" s="239"/>
      <c r="D7" s="239"/>
      <c r="E7" s="240" t="s">
        <v>1643</v>
      </c>
      <c r="F7" s="241"/>
      <c r="G7" s="241"/>
      <c r="H7" s="241"/>
      <c r="I7" s="241"/>
      <c r="J7" s="242"/>
    </row>
    <row r="8" spans="1:10" s="6" customFormat="1" ht="15" customHeight="1" thickBot="1" x14ac:dyDescent="0.25">
      <c r="A8" s="271"/>
      <c r="B8" s="271"/>
      <c r="C8" s="271"/>
      <c r="D8" s="271"/>
      <c r="E8" s="271"/>
      <c r="F8" s="271"/>
      <c r="G8" s="271"/>
      <c r="H8" s="271"/>
      <c r="I8" s="271"/>
      <c r="J8" s="271"/>
    </row>
    <row r="9" spans="1:10" s="6" customFormat="1" ht="30" customHeight="1" x14ac:dyDescent="0.2">
      <c r="A9" s="268" t="s">
        <v>33</v>
      </c>
      <c r="B9" s="269"/>
      <c r="C9" s="269"/>
      <c r="D9" s="269"/>
      <c r="E9" s="269"/>
      <c r="F9" s="269"/>
      <c r="G9" s="269"/>
      <c r="H9" s="269"/>
      <c r="I9" s="269"/>
      <c r="J9" s="270"/>
    </row>
    <row r="10" spans="1:10" ht="30" customHeight="1" x14ac:dyDescent="0.2">
      <c r="A10" s="266" t="s">
        <v>32</v>
      </c>
      <c r="B10" s="272" t="s">
        <v>34</v>
      </c>
      <c r="C10" s="272"/>
      <c r="D10" s="263" t="s">
        <v>11</v>
      </c>
      <c r="E10" s="259" t="s">
        <v>35</v>
      </c>
      <c r="F10" s="260"/>
      <c r="G10" s="265" t="s">
        <v>161</v>
      </c>
      <c r="H10" s="265"/>
      <c r="I10" s="272" t="s">
        <v>38</v>
      </c>
      <c r="J10" s="273"/>
    </row>
    <row r="11" spans="1:10" ht="49.5" customHeight="1" x14ac:dyDescent="0.2">
      <c r="A11" s="267"/>
      <c r="B11" s="263"/>
      <c r="C11" s="263"/>
      <c r="D11" s="264"/>
      <c r="E11" s="261"/>
      <c r="F11" s="262"/>
      <c r="G11" s="92" t="s">
        <v>36</v>
      </c>
      <c r="H11" s="92" t="s">
        <v>37</v>
      </c>
      <c r="I11" s="263"/>
      <c r="J11" s="274"/>
    </row>
    <row r="12" spans="1:10" ht="224.25" customHeight="1" x14ac:dyDescent="0.2">
      <c r="A12" s="5" t="s">
        <v>162</v>
      </c>
      <c r="B12" s="275" t="s">
        <v>1333</v>
      </c>
      <c r="C12" s="276"/>
      <c r="D12" s="61" t="s">
        <v>1338</v>
      </c>
      <c r="E12" s="277" t="s">
        <v>1645</v>
      </c>
      <c r="F12" s="278"/>
      <c r="G12" s="93">
        <v>23.611014000000001</v>
      </c>
      <c r="H12" s="93">
        <v>5.9027539999999998</v>
      </c>
      <c r="I12" s="279" t="s">
        <v>158</v>
      </c>
      <c r="J12" s="280"/>
    </row>
    <row r="13" spans="1:10" ht="236.25" customHeight="1" x14ac:dyDescent="0.2">
      <c r="A13" s="5" t="s">
        <v>162</v>
      </c>
      <c r="B13" s="275" t="s">
        <v>1334</v>
      </c>
      <c r="C13" s="276"/>
      <c r="D13" s="61" t="s">
        <v>1338</v>
      </c>
      <c r="E13" s="277" t="s">
        <v>1652</v>
      </c>
      <c r="F13" s="278"/>
      <c r="G13" s="93">
        <v>98.086535999999995</v>
      </c>
      <c r="H13" s="93">
        <v>17.309388999999999</v>
      </c>
      <c r="I13" s="279" t="s">
        <v>158</v>
      </c>
      <c r="J13" s="280"/>
    </row>
    <row r="14" spans="1:10" ht="227.25" customHeight="1" x14ac:dyDescent="0.2">
      <c r="A14" s="5" t="s">
        <v>162</v>
      </c>
      <c r="B14" s="275" t="s">
        <v>1335</v>
      </c>
      <c r="C14" s="276"/>
      <c r="D14" s="61" t="s">
        <v>1338</v>
      </c>
      <c r="E14" s="277" t="s">
        <v>1653</v>
      </c>
      <c r="F14" s="278"/>
      <c r="G14" s="93">
        <v>23.611014000000001</v>
      </c>
      <c r="H14" s="93">
        <v>5.9027539999999998</v>
      </c>
      <c r="I14" s="279" t="s">
        <v>158</v>
      </c>
      <c r="J14" s="280"/>
    </row>
    <row r="15" spans="1:10" ht="237.75" customHeight="1" x14ac:dyDescent="0.2">
      <c r="A15" s="5" t="s">
        <v>162</v>
      </c>
      <c r="B15" s="275" t="s">
        <v>1336</v>
      </c>
      <c r="C15" s="276"/>
      <c r="D15" s="61" t="s">
        <v>1338</v>
      </c>
      <c r="E15" s="277" t="s">
        <v>1654</v>
      </c>
      <c r="F15" s="278"/>
      <c r="G15" s="93">
        <v>98.086535999999995</v>
      </c>
      <c r="H15" s="93">
        <v>17.309388999999999</v>
      </c>
      <c r="I15" s="279" t="s">
        <v>158</v>
      </c>
      <c r="J15" s="280"/>
    </row>
    <row r="16" spans="1:10" ht="63.75" customHeight="1" x14ac:dyDescent="0.2">
      <c r="A16" s="5" t="s">
        <v>162</v>
      </c>
      <c r="B16" s="275" t="s">
        <v>1620</v>
      </c>
      <c r="C16" s="276"/>
      <c r="D16" s="127" t="s">
        <v>237</v>
      </c>
      <c r="E16" s="281" t="s">
        <v>1501</v>
      </c>
      <c r="F16" s="282"/>
      <c r="G16" s="93">
        <v>0.85</v>
      </c>
      <c r="H16" s="93">
        <v>0.65</v>
      </c>
      <c r="I16" s="279" t="s">
        <v>159</v>
      </c>
      <c r="J16" s="280"/>
    </row>
    <row r="17" spans="1:10" ht="51.75" customHeight="1" x14ac:dyDescent="0.2">
      <c r="A17" s="5" t="s">
        <v>162</v>
      </c>
      <c r="B17" s="275" t="s">
        <v>1621</v>
      </c>
      <c r="C17" s="276"/>
      <c r="D17" s="127" t="s">
        <v>237</v>
      </c>
      <c r="E17" s="277" t="s">
        <v>1622</v>
      </c>
      <c r="F17" s="278"/>
      <c r="G17" s="93">
        <v>0.76500000000000001</v>
      </c>
      <c r="H17" s="93">
        <v>0.13</v>
      </c>
      <c r="I17" s="279" t="s">
        <v>1503</v>
      </c>
      <c r="J17" s="280"/>
    </row>
    <row r="18" spans="1:10" ht="53.25" customHeight="1" x14ac:dyDescent="0.2">
      <c r="A18" s="5" t="s">
        <v>162</v>
      </c>
      <c r="B18" s="275" t="s">
        <v>1623</v>
      </c>
      <c r="C18" s="276"/>
      <c r="D18" s="127" t="s">
        <v>237</v>
      </c>
      <c r="E18" s="281" t="s">
        <v>1624</v>
      </c>
      <c r="F18" s="282"/>
      <c r="G18" s="93">
        <v>0.85</v>
      </c>
      <c r="H18" s="93">
        <v>0.5</v>
      </c>
      <c r="I18" s="279" t="s">
        <v>160</v>
      </c>
      <c r="J18" s="280"/>
    </row>
    <row r="19" spans="1:10" ht="56.25" customHeight="1" x14ac:dyDescent="0.2">
      <c r="A19" s="5" t="s">
        <v>162</v>
      </c>
      <c r="B19" s="283" t="s">
        <v>1625</v>
      </c>
      <c r="C19" s="283"/>
      <c r="D19" s="127" t="s">
        <v>237</v>
      </c>
      <c r="E19" s="249" t="s">
        <v>1546</v>
      </c>
      <c r="F19" s="249"/>
      <c r="G19" s="93">
        <v>0.85</v>
      </c>
      <c r="H19" s="93">
        <v>1.1499999999999999</v>
      </c>
      <c r="I19" s="284" t="s">
        <v>159</v>
      </c>
      <c r="J19" s="284"/>
    </row>
    <row r="20" spans="1:10" ht="53.25" customHeight="1" x14ac:dyDescent="0.25">
      <c r="A20" s="5" t="s">
        <v>162</v>
      </c>
      <c r="B20" s="283" t="s">
        <v>1626</v>
      </c>
      <c r="C20" s="283"/>
      <c r="D20" s="127" t="s">
        <v>237</v>
      </c>
      <c r="E20" s="285" t="s">
        <v>1561</v>
      </c>
      <c r="F20" s="286"/>
      <c r="G20" s="197">
        <v>0.85</v>
      </c>
      <c r="H20" s="197">
        <v>0.39</v>
      </c>
      <c r="I20" s="287" t="s">
        <v>160</v>
      </c>
      <c r="J20" s="288"/>
    </row>
    <row r="21" spans="1:10" ht="45" customHeight="1" x14ac:dyDescent="0.25">
      <c r="A21" s="5" t="s">
        <v>162</v>
      </c>
      <c r="B21" s="283" t="s">
        <v>1627</v>
      </c>
      <c r="C21" s="283"/>
      <c r="D21" s="127" t="s">
        <v>237</v>
      </c>
      <c r="E21" s="285" t="s">
        <v>1575</v>
      </c>
      <c r="F21" s="285"/>
      <c r="G21" s="197">
        <v>0.85</v>
      </c>
      <c r="H21" s="197">
        <v>0.15</v>
      </c>
      <c r="I21" s="250" t="s">
        <v>1566</v>
      </c>
      <c r="J21" s="289"/>
    </row>
    <row r="22" spans="1:10" ht="63" customHeight="1" x14ac:dyDescent="0.2">
      <c r="A22" s="198" t="s">
        <v>162</v>
      </c>
      <c r="B22" s="283" t="s">
        <v>1628</v>
      </c>
      <c r="C22" s="283"/>
      <c r="D22" s="127" t="s">
        <v>237</v>
      </c>
      <c r="E22" s="285" t="s">
        <v>1629</v>
      </c>
      <c r="F22" s="285"/>
      <c r="G22" s="199">
        <v>0.85</v>
      </c>
      <c r="H22" s="199">
        <v>0.81</v>
      </c>
      <c r="I22" s="290" t="s">
        <v>159</v>
      </c>
      <c r="J22" s="291"/>
    </row>
    <row r="23" spans="1:10" ht="63" customHeight="1" x14ac:dyDescent="0.2">
      <c r="A23" s="198" t="s">
        <v>162</v>
      </c>
      <c r="B23" s="283" t="s">
        <v>1630</v>
      </c>
      <c r="C23" s="283"/>
      <c r="D23" s="127" t="s">
        <v>237</v>
      </c>
      <c r="E23" s="285" t="s">
        <v>1631</v>
      </c>
      <c r="F23" s="285"/>
      <c r="G23" s="197">
        <v>0.85</v>
      </c>
      <c r="H23" s="197">
        <v>2.91</v>
      </c>
      <c r="I23" s="246" t="s">
        <v>160</v>
      </c>
      <c r="J23" s="292"/>
    </row>
    <row r="26" spans="1:10" ht="15" customHeight="1" x14ac:dyDescent="0.2">
      <c r="E26" s="89"/>
      <c r="F26" s="90"/>
      <c r="G26" s="90"/>
      <c r="H26" s="91"/>
    </row>
    <row r="27" spans="1:10" ht="15" customHeight="1" x14ac:dyDescent="0.2">
      <c r="E27" s="23"/>
      <c r="F27" s="24"/>
      <c r="G27" s="24"/>
      <c r="H27" s="25"/>
    </row>
    <row r="28" spans="1:10" ht="15" customHeight="1" x14ac:dyDescent="0.2">
      <c r="E28" s="23"/>
      <c r="F28" s="24"/>
      <c r="G28" s="24"/>
      <c r="H28" s="25"/>
    </row>
    <row r="29" spans="1:10" ht="15" customHeight="1" x14ac:dyDescent="0.2">
      <c r="E29" s="23"/>
      <c r="F29" s="24"/>
      <c r="G29" s="24"/>
      <c r="H29" s="25"/>
    </row>
    <row r="30" spans="1:10" ht="15" customHeight="1" x14ac:dyDescent="0.2">
      <c r="E30" s="23"/>
      <c r="F30" s="24"/>
      <c r="G30" s="24"/>
      <c r="H30" s="25"/>
    </row>
    <row r="31" spans="1:10" ht="27" customHeight="1" thickBot="1" x14ac:dyDescent="0.25">
      <c r="E31" s="26"/>
      <c r="F31" s="27"/>
      <c r="G31" s="27"/>
      <c r="H31" s="28"/>
    </row>
    <row r="34" spans="5:8" ht="12.75" customHeight="1" x14ac:dyDescent="0.2">
      <c r="E34" s="252" t="s">
        <v>117</v>
      </c>
      <c r="F34" s="252"/>
      <c r="G34" s="252"/>
      <c r="H34" s="252"/>
    </row>
    <row r="35" spans="5:8" x14ac:dyDescent="0.2">
      <c r="E35" s="252"/>
      <c r="F35" s="252"/>
      <c r="G35" s="252"/>
      <c r="H35" s="252"/>
    </row>
    <row r="36" spans="5:8" x14ac:dyDescent="0.2">
      <c r="E36" s="252"/>
      <c r="F36" s="252"/>
      <c r="G36" s="252"/>
      <c r="H36" s="252"/>
    </row>
    <row r="91" spans="11:11" x14ac:dyDescent="0.2">
      <c r="K91" s="19"/>
    </row>
    <row r="92" spans="11:11" x14ac:dyDescent="0.2">
      <c r="K92" s="19"/>
    </row>
    <row r="93" spans="11:11" x14ac:dyDescent="0.2">
      <c r="K93" s="20"/>
    </row>
    <row r="94" spans="11:11" x14ac:dyDescent="0.2">
      <c r="K94" s="20"/>
    </row>
    <row r="95" spans="11:11" x14ac:dyDescent="0.2">
      <c r="K95" s="20"/>
    </row>
    <row r="96" spans="11:11" x14ac:dyDescent="0.2">
      <c r="K96" s="20"/>
    </row>
    <row r="97" spans="11:11" x14ac:dyDescent="0.2">
      <c r="K97" s="20"/>
    </row>
  </sheetData>
  <mergeCells count="56">
    <mergeCell ref="B22:C22"/>
    <mergeCell ref="E22:F22"/>
    <mergeCell ref="I22:J22"/>
    <mergeCell ref="B23:C23"/>
    <mergeCell ref="E23:F23"/>
    <mergeCell ref="I23:J23"/>
    <mergeCell ref="B20:C20"/>
    <mergeCell ref="E20:F20"/>
    <mergeCell ref="I20:J20"/>
    <mergeCell ref="B21:C21"/>
    <mergeCell ref="E21:F21"/>
    <mergeCell ref="I21:J21"/>
    <mergeCell ref="B18:C18"/>
    <mergeCell ref="E18:F18"/>
    <mergeCell ref="I18:J18"/>
    <mergeCell ref="B19:C19"/>
    <mergeCell ref="E19:F19"/>
    <mergeCell ref="I19:J19"/>
    <mergeCell ref="B16:C16"/>
    <mergeCell ref="E16:F16"/>
    <mergeCell ref="I16:J16"/>
    <mergeCell ref="B17:C17"/>
    <mergeCell ref="E17:F17"/>
    <mergeCell ref="I17:J17"/>
    <mergeCell ref="I13:J13"/>
    <mergeCell ref="B14:C14"/>
    <mergeCell ref="E14:F14"/>
    <mergeCell ref="I14:J14"/>
    <mergeCell ref="B15:C15"/>
    <mergeCell ref="E15:F15"/>
    <mergeCell ref="I15:J15"/>
    <mergeCell ref="E34:H36"/>
    <mergeCell ref="A2:E2"/>
    <mergeCell ref="F2:J2"/>
    <mergeCell ref="E10:F11"/>
    <mergeCell ref="D10:D11"/>
    <mergeCell ref="G10:H10"/>
    <mergeCell ref="A10:A11"/>
    <mergeCell ref="A9:J9"/>
    <mergeCell ref="A8:J8"/>
    <mergeCell ref="B10:C11"/>
    <mergeCell ref="I10:J11"/>
    <mergeCell ref="B12:C12"/>
    <mergeCell ref="E12:F12"/>
    <mergeCell ref="I12:J12"/>
    <mergeCell ref="B13:C13"/>
    <mergeCell ref="E13:F13"/>
    <mergeCell ref="A1:J1"/>
    <mergeCell ref="A4:J4"/>
    <mergeCell ref="A7:D7"/>
    <mergeCell ref="E7:J7"/>
    <mergeCell ref="A3:J3"/>
    <mergeCell ref="A5:D5"/>
    <mergeCell ref="E5:J5"/>
    <mergeCell ref="A6:D6"/>
    <mergeCell ref="E6:J6"/>
  </mergeCells>
  <dataValidations count="3">
    <dataValidation type="list" allowBlank="1" showInputMessage="1" showErrorMessage="1" prompt="wybierz Program z listy" sqref="E5:J5">
      <formula1>Programy</formula1>
    </dataValidation>
    <dataValidation type="list" allowBlank="1" showInputMessage="1" showErrorMessage="1" prompt="wybierz narzędzie PP" sqref="D16:D23">
      <formula1>skroty_PP</formula1>
    </dataValidation>
    <dataValidation type="list" allowBlank="1" showInputMessage="1" showErrorMessage="1" prompt="wybierz PI" sqref="A12:A23">
      <formula1>skroty_PI</formula1>
    </dataValidation>
  </dataValidations>
  <pageMargins left="0.70866141732283472" right="0.70866141732283472" top="0.74803149606299213" bottom="0.74803149606299213" header="0.31496062992125984" footer="0.31496062992125984"/>
  <pageSetup paperSize="9" scale="6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32"/>
  <sheetViews>
    <sheetView view="pageBreakPreview" topLeftCell="A19" zoomScaleNormal="100" zoomScaleSheetLayoutView="100" workbookViewId="0">
      <selection activeCell="B19" sqref="B19:E21"/>
    </sheetView>
  </sheetViews>
  <sheetFormatPr defaultRowHeight="12.75" x14ac:dyDescent="0.2"/>
  <cols>
    <col min="1" max="1" width="5.140625" style="2" customWidth="1"/>
    <col min="2" max="2" width="64.5703125" style="1" customWidth="1"/>
    <col min="3" max="4" width="23.28515625" style="1" customWidth="1"/>
    <col min="5" max="5" width="103.85546875" style="1" customWidth="1"/>
    <col min="6" max="16384" width="9.140625" style="1"/>
  </cols>
  <sheetData>
    <row r="1" spans="1:5" ht="30" customHeight="1" thickBot="1" x14ac:dyDescent="0.3">
      <c r="A1" s="432" t="s">
        <v>1813</v>
      </c>
      <c r="B1" s="433"/>
      <c r="C1" s="433"/>
      <c r="D1" s="433"/>
      <c r="E1" s="434"/>
    </row>
    <row r="2" spans="1:5" ht="94.5" customHeight="1" x14ac:dyDescent="0.2">
      <c r="A2" s="415">
        <v>1</v>
      </c>
      <c r="B2" s="115" t="s">
        <v>153</v>
      </c>
      <c r="C2" s="435" t="s">
        <v>1641</v>
      </c>
      <c r="D2" s="436"/>
      <c r="E2" s="437"/>
    </row>
    <row r="3" spans="1:5" ht="40.5" customHeight="1" thickBot="1" x14ac:dyDescent="0.25">
      <c r="A3" s="416"/>
      <c r="B3" s="116" t="s">
        <v>154</v>
      </c>
      <c r="C3" s="420" t="s">
        <v>1472</v>
      </c>
      <c r="D3" s="421"/>
      <c r="E3" s="422"/>
    </row>
    <row r="4" spans="1:5" ht="15" customHeight="1" thickBot="1" x14ac:dyDescent="0.25">
      <c r="A4" s="423"/>
      <c r="B4" s="423"/>
      <c r="C4" s="423"/>
      <c r="D4" s="423"/>
      <c r="E4" s="423"/>
    </row>
    <row r="5" spans="1:5" ht="24.95" customHeight="1" thickBot="1" x14ac:dyDescent="0.25">
      <c r="A5" s="117">
        <v>2</v>
      </c>
      <c r="B5" s="407" t="s">
        <v>111</v>
      </c>
      <c r="C5" s="408"/>
      <c r="D5" s="408"/>
      <c r="E5" s="409"/>
    </row>
    <row r="6" spans="1:5" ht="60.75" customHeight="1" x14ac:dyDescent="0.2">
      <c r="A6" s="118" t="s">
        <v>113</v>
      </c>
      <c r="B6" s="126" t="s">
        <v>123</v>
      </c>
      <c r="C6" s="126" t="s">
        <v>152</v>
      </c>
      <c r="D6" s="126" t="s">
        <v>124</v>
      </c>
      <c r="E6" s="119" t="s">
        <v>112</v>
      </c>
    </row>
    <row r="7" spans="1:5" ht="241.5" customHeight="1" x14ac:dyDescent="0.2">
      <c r="A7" s="120">
        <v>1</v>
      </c>
      <c r="B7" s="200" t="s">
        <v>1636</v>
      </c>
      <c r="C7" s="67" t="s">
        <v>233</v>
      </c>
      <c r="D7" s="65" t="s">
        <v>1720</v>
      </c>
      <c r="E7" s="114" t="s">
        <v>1782</v>
      </c>
    </row>
    <row r="8" spans="1:5" ht="180.75" customHeight="1" x14ac:dyDescent="0.2">
      <c r="A8" s="120">
        <f t="shared" ref="A8" si="0">A7+1</f>
        <v>2</v>
      </c>
      <c r="B8" s="109" t="s">
        <v>1809</v>
      </c>
      <c r="C8" s="67" t="s">
        <v>1473</v>
      </c>
      <c r="D8" s="65" t="s">
        <v>1721</v>
      </c>
      <c r="E8" s="114" t="s">
        <v>1474</v>
      </c>
    </row>
    <row r="9" spans="1:5" ht="141" customHeight="1" x14ac:dyDescent="0.2">
      <c r="A9" s="120">
        <f>A8+1</f>
        <v>3</v>
      </c>
      <c r="B9" s="109" t="s">
        <v>1456</v>
      </c>
      <c r="C9" s="131" t="s">
        <v>238</v>
      </c>
      <c r="D9" s="65" t="s">
        <v>238</v>
      </c>
      <c r="E9" s="130" t="s">
        <v>1802</v>
      </c>
    </row>
    <row r="10" spans="1:5" ht="147" customHeight="1" x14ac:dyDescent="0.2">
      <c r="A10" s="122">
        <f>A9+1</f>
        <v>4</v>
      </c>
      <c r="B10" s="109" t="s">
        <v>1783</v>
      </c>
      <c r="C10" s="131" t="s">
        <v>238</v>
      </c>
      <c r="D10" s="65" t="s">
        <v>238</v>
      </c>
      <c r="E10" s="130" t="s">
        <v>1803</v>
      </c>
    </row>
    <row r="11" spans="1:5" ht="90" customHeight="1" x14ac:dyDescent="0.2">
      <c r="A11" s="122">
        <f t="shared" ref="A11:A12" si="1">A10+1</f>
        <v>5</v>
      </c>
      <c r="B11" s="109" t="s">
        <v>1413</v>
      </c>
      <c r="C11" s="131" t="s">
        <v>238</v>
      </c>
      <c r="D11" s="65" t="s">
        <v>238</v>
      </c>
      <c r="E11" s="130" t="s">
        <v>1784</v>
      </c>
    </row>
    <row r="12" spans="1:5" ht="141" customHeight="1" x14ac:dyDescent="0.2">
      <c r="A12" s="122">
        <f t="shared" si="1"/>
        <v>6</v>
      </c>
      <c r="B12" s="109" t="s">
        <v>1384</v>
      </c>
      <c r="C12" s="131" t="s">
        <v>238</v>
      </c>
      <c r="D12" s="65" t="s">
        <v>238</v>
      </c>
      <c r="E12" s="130" t="s">
        <v>1804</v>
      </c>
    </row>
    <row r="13" spans="1:5" ht="69" customHeight="1" x14ac:dyDescent="0.2">
      <c r="A13" s="122">
        <v>7</v>
      </c>
      <c r="B13" s="109" t="s">
        <v>1354</v>
      </c>
      <c r="C13" s="96" t="s">
        <v>238</v>
      </c>
      <c r="D13" s="96" t="s">
        <v>238</v>
      </c>
      <c r="E13" s="130" t="s">
        <v>1785</v>
      </c>
    </row>
    <row r="14" spans="1:5" ht="15" customHeight="1" thickBot="1" x14ac:dyDescent="0.25">
      <c r="A14" s="428"/>
      <c r="B14" s="428"/>
      <c r="C14" s="428"/>
      <c r="D14" s="428"/>
      <c r="E14" s="428"/>
    </row>
    <row r="15" spans="1:5" ht="24.95" customHeight="1" thickBot="1" x14ac:dyDescent="0.25">
      <c r="A15" s="125">
        <v>3</v>
      </c>
      <c r="B15" s="407" t="s">
        <v>114</v>
      </c>
      <c r="C15" s="408"/>
      <c r="D15" s="408"/>
      <c r="E15" s="409"/>
    </row>
    <row r="16" spans="1:5" ht="30" customHeight="1" x14ac:dyDescent="0.2">
      <c r="A16" s="118" t="s">
        <v>113</v>
      </c>
      <c r="B16" s="429" t="s">
        <v>152</v>
      </c>
      <c r="C16" s="429"/>
      <c r="D16" s="126" t="s">
        <v>124</v>
      </c>
      <c r="E16" s="119" t="s">
        <v>115</v>
      </c>
    </row>
    <row r="17" spans="1:5" ht="63" customHeight="1" x14ac:dyDescent="0.2">
      <c r="A17" s="120">
        <v>1</v>
      </c>
      <c r="B17" s="405" t="s">
        <v>1475</v>
      </c>
      <c r="C17" s="406"/>
      <c r="D17" s="111" t="s">
        <v>1722</v>
      </c>
      <c r="E17" s="113" t="s">
        <v>1476</v>
      </c>
    </row>
    <row r="18" spans="1:5" ht="96" customHeight="1" x14ac:dyDescent="0.2">
      <c r="A18" s="120">
        <v>2</v>
      </c>
      <c r="B18" s="405" t="s">
        <v>1363</v>
      </c>
      <c r="C18" s="406"/>
      <c r="D18" s="111" t="s">
        <v>1723</v>
      </c>
      <c r="E18" s="113" t="s">
        <v>1477</v>
      </c>
    </row>
    <row r="19" spans="1:5" ht="138.75" customHeight="1" x14ac:dyDescent="0.2">
      <c r="A19" s="120">
        <f t="shared" ref="A19:A21" si="2">1+A18</f>
        <v>3</v>
      </c>
      <c r="B19" s="405" t="s">
        <v>1478</v>
      </c>
      <c r="C19" s="406"/>
      <c r="D19" s="111" t="s">
        <v>1724</v>
      </c>
      <c r="E19" s="113" t="s">
        <v>1632</v>
      </c>
    </row>
    <row r="20" spans="1:5" ht="134.25" customHeight="1" x14ac:dyDescent="0.2">
      <c r="A20" s="120">
        <f t="shared" si="2"/>
        <v>4</v>
      </c>
      <c r="B20" s="405" t="s">
        <v>1478</v>
      </c>
      <c r="C20" s="406"/>
      <c r="D20" s="111" t="s">
        <v>1725</v>
      </c>
      <c r="E20" s="113" t="s">
        <v>1633</v>
      </c>
    </row>
    <row r="21" spans="1:5" ht="95.25" customHeight="1" x14ac:dyDescent="0.2">
      <c r="A21" s="120">
        <f t="shared" si="2"/>
        <v>5</v>
      </c>
      <c r="B21" s="405" t="s">
        <v>1479</v>
      </c>
      <c r="C21" s="406"/>
      <c r="D21" s="65" t="s">
        <v>1726</v>
      </c>
      <c r="E21" s="231" t="s">
        <v>1480</v>
      </c>
    </row>
    <row r="22" spans="1:5" ht="30" customHeight="1" x14ac:dyDescent="0.2"/>
    <row r="23" spans="1:5" ht="30" customHeight="1" x14ac:dyDescent="0.2"/>
    <row r="24" spans="1:5" ht="30" customHeight="1" x14ac:dyDescent="0.2"/>
    <row r="25" spans="1:5" ht="30" customHeight="1" x14ac:dyDescent="0.2"/>
    <row r="26" spans="1:5" ht="30" customHeight="1" x14ac:dyDescent="0.2"/>
    <row r="27" spans="1:5" ht="30" customHeight="1" x14ac:dyDescent="0.2"/>
    <row r="28" spans="1:5" s="2" customFormat="1" ht="30" customHeight="1" x14ac:dyDescent="0.2">
      <c r="B28" s="1"/>
      <c r="C28" s="1"/>
      <c r="D28" s="1"/>
      <c r="E28" s="1"/>
    </row>
    <row r="29" spans="1:5" s="2" customFormat="1" ht="30" customHeight="1" x14ac:dyDescent="0.2">
      <c r="B29" s="1"/>
      <c r="C29" s="1"/>
      <c r="D29" s="1"/>
      <c r="E29" s="1"/>
    </row>
    <row r="30" spans="1:5" s="2" customFormat="1" ht="30" customHeight="1" x14ac:dyDescent="0.2">
      <c r="B30" s="1"/>
      <c r="C30" s="1"/>
      <c r="D30" s="1"/>
      <c r="E30" s="1"/>
    </row>
    <row r="31" spans="1:5" s="2" customFormat="1" ht="30" customHeight="1" x14ac:dyDescent="0.2">
      <c r="B31" s="1"/>
      <c r="C31" s="1"/>
      <c r="D31" s="1"/>
      <c r="E31" s="1"/>
    </row>
    <row r="32" spans="1:5" s="2" customFormat="1" ht="30" customHeight="1" x14ac:dyDescent="0.2">
      <c r="B32" s="1"/>
      <c r="C32" s="1"/>
      <c r="D32" s="1"/>
      <c r="E32" s="1"/>
    </row>
  </sheetData>
  <mergeCells count="14">
    <mergeCell ref="A14:E14"/>
    <mergeCell ref="B15:E15"/>
    <mergeCell ref="B16:C16"/>
    <mergeCell ref="A1:E1"/>
    <mergeCell ref="A2:A3"/>
    <mergeCell ref="C2:E2"/>
    <mergeCell ref="C3:E3"/>
    <mergeCell ref="A4:E4"/>
    <mergeCell ref="B5:E5"/>
    <mergeCell ref="B17:C17"/>
    <mergeCell ref="B18:C18"/>
    <mergeCell ref="B19:C19"/>
    <mergeCell ref="B20:C20"/>
    <mergeCell ref="B21:C21"/>
  </mergeCells>
  <pageMargins left="0.7" right="0.7" top="0.75" bottom="0.75" header="0.3" footer="0.3"/>
  <pageSetup paperSize="9" scale="59" fitToHeight="0" orientation="landscape" r:id="rId1"/>
  <rowBreaks count="1" manualBreakCount="1">
    <brk id="13"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9"/>
  <sheetViews>
    <sheetView view="pageBreakPreview" topLeftCell="A13" zoomScaleNormal="100" zoomScaleSheetLayoutView="100" workbookViewId="0">
      <selection activeCell="E18" sqref="E18"/>
    </sheetView>
  </sheetViews>
  <sheetFormatPr defaultRowHeight="12.75" x14ac:dyDescent="0.2"/>
  <cols>
    <col min="1" max="1" width="5.85546875" style="2" customWidth="1"/>
    <col min="2" max="2" width="110" style="1" customWidth="1"/>
    <col min="3" max="4" width="23.28515625" style="1" customWidth="1"/>
    <col min="5" max="5" width="110.7109375" style="1" customWidth="1"/>
    <col min="6" max="16384" width="9.140625" style="1"/>
  </cols>
  <sheetData>
    <row r="1" spans="1:5" ht="30" customHeight="1" thickBot="1" x14ac:dyDescent="0.25">
      <c r="A1" s="438" t="s">
        <v>1814</v>
      </c>
      <c r="B1" s="439"/>
      <c r="C1" s="439"/>
      <c r="D1" s="439"/>
      <c r="E1" s="440"/>
    </row>
    <row r="2" spans="1:5" ht="60" customHeight="1" x14ac:dyDescent="0.2">
      <c r="A2" s="441">
        <v>1</v>
      </c>
      <c r="B2" s="47" t="s">
        <v>153</v>
      </c>
      <c r="C2" s="443" t="s">
        <v>1368</v>
      </c>
      <c r="D2" s="444"/>
      <c r="E2" s="445"/>
    </row>
    <row r="3" spans="1:5" ht="40.5" customHeight="1" thickBot="1" x14ac:dyDescent="0.25">
      <c r="A3" s="442"/>
      <c r="B3" s="48" t="s">
        <v>154</v>
      </c>
      <c r="C3" s="446" t="s">
        <v>191</v>
      </c>
      <c r="D3" s="447"/>
      <c r="E3" s="448"/>
    </row>
    <row r="4" spans="1:5" ht="15" customHeight="1" thickBot="1" x14ac:dyDescent="0.25">
      <c r="A4" s="449"/>
      <c r="B4" s="449"/>
      <c r="C4" s="449"/>
      <c r="D4" s="449"/>
      <c r="E4" s="449"/>
    </row>
    <row r="5" spans="1:5" ht="24.95" customHeight="1" thickBot="1" x14ac:dyDescent="0.25">
      <c r="A5" s="59">
        <v>2</v>
      </c>
      <c r="B5" s="454" t="s">
        <v>111</v>
      </c>
      <c r="C5" s="455"/>
      <c r="D5" s="455"/>
      <c r="E5" s="456"/>
    </row>
    <row r="6" spans="1:5" ht="60.75" customHeight="1" x14ac:dyDescent="0.2">
      <c r="A6" s="49" t="s">
        <v>113</v>
      </c>
      <c r="B6" s="112" t="s">
        <v>123</v>
      </c>
      <c r="C6" s="112" t="s">
        <v>152</v>
      </c>
      <c r="D6" s="112" t="s">
        <v>124</v>
      </c>
      <c r="E6" s="50" t="s">
        <v>112</v>
      </c>
    </row>
    <row r="7" spans="1:5" ht="107.25" customHeight="1" x14ac:dyDescent="0.2">
      <c r="A7" s="108">
        <v>1</v>
      </c>
      <c r="B7" s="109" t="s">
        <v>1433</v>
      </c>
      <c r="C7" s="109" t="s">
        <v>1805</v>
      </c>
      <c r="D7" s="110" t="s">
        <v>1727</v>
      </c>
      <c r="E7" s="109" t="s">
        <v>1367</v>
      </c>
    </row>
    <row r="8" spans="1:5" ht="114" customHeight="1" x14ac:dyDescent="0.2">
      <c r="A8" s="108">
        <f t="shared" ref="A8:A12" si="0">A7+1</f>
        <v>2</v>
      </c>
      <c r="B8" s="109" t="s">
        <v>1771</v>
      </c>
      <c r="C8" s="109" t="s">
        <v>233</v>
      </c>
      <c r="D8" s="110" t="s">
        <v>1728</v>
      </c>
      <c r="E8" s="109" t="s">
        <v>1377</v>
      </c>
    </row>
    <row r="9" spans="1:5" ht="123.75" customHeight="1" x14ac:dyDescent="0.2">
      <c r="A9" s="452">
        <f>A8+1</f>
        <v>3</v>
      </c>
      <c r="B9" s="450" t="s">
        <v>1808</v>
      </c>
      <c r="C9" s="109" t="s">
        <v>163</v>
      </c>
      <c r="D9" s="110" t="s">
        <v>1729</v>
      </c>
      <c r="E9" s="109" t="s">
        <v>1432</v>
      </c>
    </row>
    <row r="10" spans="1:5" ht="96" customHeight="1" x14ac:dyDescent="0.2">
      <c r="A10" s="453"/>
      <c r="B10" s="451"/>
      <c r="C10" s="109" t="s">
        <v>1349</v>
      </c>
      <c r="D10" s="110" t="s">
        <v>1730</v>
      </c>
      <c r="E10" s="109" t="s">
        <v>1775</v>
      </c>
    </row>
    <row r="11" spans="1:5" ht="69.75" customHeight="1" x14ac:dyDescent="0.2">
      <c r="A11" s="108">
        <v>4</v>
      </c>
      <c r="B11" s="109" t="s">
        <v>1347</v>
      </c>
      <c r="C11" s="109" t="s">
        <v>1350</v>
      </c>
      <c r="D11" s="110" t="s">
        <v>1731</v>
      </c>
      <c r="E11" s="109" t="s">
        <v>1378</v>
      </c>
    </row>
    <row r="12" spans="1:5" ht="62.25" customHeight="1" x14ac:dyDescent="0.2">
      <c r="A12" s="108">
        <f t="shared" si="0"/>
        <v>5</v>
      </c>
      <c r="B12" s="109" t="s">
        <v>1348</v>
      </c>
      <c r="C12" s="109" t="s">
        <v>1351</v>
      </c>
      <c r="D12" s="110" t="s">
        <v>1732</v>
      </c>
      <c r="E12" s="109" t="s">
        <v>1406</v>
      </c>
    </row>
    <row r="13" spans="1:5" ht="30" customHeight="1" thickBot="1" x14ac:dyDescent="0.25"/>
    <row r="14" spans="1:5" ht="24.95" customHeight="1" thickBot="1" x14ac:dyDescent="0.25">
      <c r="A14" s="213">
        <v>3</v>
      </c>
      <c r="B14" s="454" t="s">
        <v>114</v>
      </c>
      <c r="C14" s="455"/>
      <c r="D14" s="455"/>
      <c r="E14" s="456"/>
    </row>
    <row r="15" spans="1:5" ht="30" customHeight="1" x14ac:dyDescent="0.2">
      <c r="A15" s="49" t="s">
        <v>113</v>
      </c>
      <c r="B15" s="457" t="s">
        <v>152</v>
      </c>
      <c r="C15" s="458"/>
      <c r="D15" s="123" t="s">
        <v>124</v>
      </c>
      <c r="E15" s="50" t="s">
        <v>115</v>
      </c>
    </row>
    <row r="16" spans="1:5" ht="49.5" customHeight="1" x14ac:dyDescent="0.2">
      <c r="A16" s="51">
        <v>1</v>
      </c>
      <c r="B16" s="405" t="s">
        <v>1363</v>
      </c>
      <c r="C16" s="406"/>
      <c r="D16" s="121" t="s">
        <v>1733</v>
      </c>
      <c r="E16" s="113" t="s">
        <v>1382</v>
      </c>
    </row>
    <row r="17" spans="1:5" ht="75" customHeight="1" x14ac:dyDescent="0.2">
      <c r="A17" s="51">
        <v>2</v>
      </c>
      <c r="B17" s="891" t="s">
        <v>164</v>
      </c>
      <c r="C17" s="891"/>
      <c r="D17" s="131" t="s">
        <v>1734</v>
      </c>
      <c r="E17" s="231" t="s">
        <v>1428</v>
      </c>
    </row>
    <row r="18" spans="1:5" ht="141" customHeight="1" x14ac:dyDescent="0.2">
      <c r="A18" s="51">
        <v>3</v>
      </c>
      <c r="B18" s="891" t="s">
        <v>165</v>
      </c>
      <c r="C18" s="891"/>
      <c r="D18" s="131" t="s">
        <v>1735</v>
      </c>
      <c r="E18" s="231" t="s">
        <v>1427</v>
      </c>
    </row>
    <row r="19" spans="1:5" ht="45.75" customHeight="1" x14ac:dyDescent="0.2">
      <c r="A19" s="220">
        <v>4</v>
      </c>
      <c r="B19" s="405" t="s">
        <v>1364</v>
      </c>
      <c r="C19" s="406"/>
      <c r="D19" s="219" t="s">
        <v>1736</v>
      </c>
      <c r="E19" s="221" t="s">
        <v>1379</v>
      </c>
    </row>
    <row r="20" spans="1:5" ht="30" customHeight="1" x14ac:dyDescent="0.2"/>
    <row r="21" spans="1:5" ht="30" customHeight="1" x14ac:dyDescent="0.2"/>
    <row r="22" spans="1:5" ht="30" customHeight="1" x14ac:dyDescent="0.2"/>
    <row r="23" spans="1:5" ht="30" customHeight="1" x14ac:dyDescent="0.2"/>
    <row r="24" spans="1:5" ht="30" customHeight="1" x14ac:dyDescent="0.2"/>
    <row r="25" spans="1:5" ht="30" customHeight="1" x14ac:dyDescent="0.2"/>
    <row r="26" spans="1:5" ht="30" customHeight="1" x14ac:dyDescent="0.2"/>
    <row r="27" spans="1:5" ht="30" customHeight="1" x14ac:dyDescent="0.2"/>
    <row r="28" spans="1:5" s="2" customFormat="1" ht="30" customHeight="1" x14ac:dyDescent="0.2">
      <c r="B28" s="1"/>
      <c r="C28" s="1"/>
      <c r="D28" s="1"/>
      <c r="E28" s="1"/>
    </row>
    <row r="29" spans="1:5" s="2" customFormat="1" ht="30" customHeight="1" x14ac:dyDescent="0.2">
      <c r="B29" s="1"/>
      <c r="C29" s="1"/>
      <c r="D29" s="1"/>
      <c r="E29" s="1"/>
    </row>
  </sheetData>
  <mergeCells count="14">
    <mergeCell ref="B18:C18"/>
    <mergeCell ref="B19:C19"/>
    <mergeCell ref="B9:B10"/>
    <mergeCell ref="A9:A10"/>
    <mergeCell ref="B5:E5"/>
    <mergeCell ref="B14:E14"/>
    <mergeCell ref="B15:C15"/>
    <mergeCell ref="B16:C16"/>
    <mergeCell ref="B17:C17"/>
    <mergeCell ref="A1:E1"/>
    <mergeCell ref="A2:A3"/>
    <mergeCell ref="C2:E2"/>
    <mergeCell ref="C3:E3"/>
    <mergeCell ref="A4:E4"/>
  </mergeCells>
  <pageMargins left="0.7" right="0.7" top="0.75" bottom="0.75" header="0.3" footer="0.3"/>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43"/>
  <sheetViews>
    <sheetView view="pageBreakPreview" zoomScaleNormal="100" zoomScaleSheetLayoutView="100" workbookViewId="0">
      <selection activeCell="B12" sqref="B12:C12"/>
    </sheetView>
  </sheetViews>
  <sheetFormatPr defaultRowHeight="12.75" x14ac:dyDescent="0.2"/>
  <cols>
    <col min="1" max="1" width="5.85546875" style="2" customWidth="1"/>
    <col min="2" max="2" width="110" style="1" customWidth="1"/>
    <col min="3" max="4" width="23.28515625" style="1" customWidth="1"/>
    <col min="5" max="5" width="110.7109375" style="1" customWidth="1"/>
    <col min="6" max="16384" width="9.140625" style="1"/>
  </cols>
  <sheetData>
    <row r="1" spans="1:5" ht="30" customHeight="1" thickBot="1" x14ac:dyDescent="0.25">
      <c r="A1" s="438" t="s">
        <v>1815</v>
      </c>
      <c r="B1" s="439"/>
      <c r="C1" s="439"/>
      <c r="D1" s="439"/>
      <c r="E1" s="440"/>
    </row>
    <row r="2" spans="1:5" ht="60" customHeight="1" x14ac:dyDescent="0.2">
      <c r="A2" s="441">
        <v>1</v>
      </c>
      <c r="B2" s="47" t="s">
        <v>153</v>
      </c>
      <c r="C2" s="443" t="s">
        <v>1368</v>
      </c>
      <c r="D2" s="444"/>
      <c r="E2" s="445"/>
    </row>
    <row r="3" spans="1:5" ht="40.5" customHeight="1" thickBot="1" x14ac:dyDescent="0.25">
      <c r="A3" s="442"/>
      <c r="B3" s="48" t="s">
        <v>154</v>
      </c>
      <c r="C3" s="446" t="s">
        <v>191</v>
      </c>
      <c r="D3" s="447"/>
      <c r="E3" s="448"/>
    </row>
    <row r="4" spans="1:5" ht="15" customHeight="1" thickBot="1" x14ac:dyDescent="0.25">
      <c r="A4" s="449"/>
      <c r="B4" s="449"/>
      <c r="C4" s="449"/>
      <c r="D4" s="449"/>
      <c r="E4" s="449"/>
    </row>
    <row r="5" spans="1:5" ht="24.95" customHeight="1" thickBot="1" x14ac:dyDescent="0.25">
      <c r="A5" s="59">
        <v>2</v>
      </c>
      <c r="B5" s="454" t="s">
        <v>111</v>
      </c>
      <c r="C5" s="455"/>
      <c r="D5" s="455"/>
      <c r="E5" s="456"/>
    </row>
    <row r="6" spans="1:5" ht="60.75" customHeight="1" x14ac:dyDescent="0.2">
      <c r="A6" s="49" t="s">
        <v>113</v>
      </c>
      <c r="B6" s="123" t="s">
        <v>123</v>
      </c>
      <c r="C6" s="123" t="s">
        <v>152</v>
      </c>
      <c r="D6" s="123" t="s">
        <v>124</v>
      </c>
      <c r="E6" s="50" t="s">
        <v>112</v>
      </c>
    </row>
    <row r="7" spans="1:5" ht="83.25" customHeight="1" x14ac:dyDescent="0.2">
      <c r="A7" s="108">
        <v>1</v>
      </c>
      <c r="B7" s="109" t="s">
        <v>1342</v>
      </c>
      <c r="C7" s="109" t="s">
        <v>166</v>
      </c>
      <c r="D7" s="110" t="s">
        <v>1737</v>
      </c>
      <c r="E7" s="109" t="s">
        <v>1407</v>
      </c>
    </row>
    <row r="8" spans="1:5" ht="46.5" customHeight="1" x14ac:dyDescent="0.2">
      <c r="A8" s="108">
        <v>2</v>
      </c>
      <c r="B8" s="109" t="s">
        <v>1343</v>
      </c>
      <c r="C8" s="109" t="s">
        <v>167</v>
      </c>
      <c r="D8" s="110" t="s">
        <v>1738</v>
      </c>
      <c r="E8" s="109" t="s">
        <v>1380</v>
      </c>
    </row>
    <row r="9" spans="1:5" ht="48.75" customHeight="1" x14ac:dyDescent="0.2">
      <c r="A9" s="108">
        <v>3</v>
      </c>
      <c r="B9" s="109" t="s">
        <v>1344</v>
      </c>
      <c r="C9" s="109" t="s">
        <v>168</v>
      </c>
      <c r="D9" s="110" t="s">
        <v>1739</v>
      </c>
      <c r="E9" s="109" t="s">
        <v>1408</v>
      </c>
    </row>
    <row r="10" spans="1:5" ht="48" customHeight="1" x14ac:dyDescent="0.2">
      <c r="A10" s="108">
        <v>4</v>
      </c>
      <c r="B10" s="109" t="s">
        <v>1344</v>
      </c>
      <c r="C10" s="109" t="s">
        <v>169</v>
      </c>
      <c r="D10" s="110" t="s">
        <v>1740</v>
      </c>
      <c r="E10" s="109" t="s">
        <v>1409</v>
      </c>
    </row>
    <row r="11" spans="1:5" ht="49.5" customHeight="1" x14ac:dyDescent="0.2">
      <c r="A11" s="108">
        <v>5</v>
      </c>
      <c r="B11" s="109" t="s">
        <v>1344</v>
      </c>
      <c r="C11" s="109" t="s">
        <v>170</v>
      </c>
      <c r="D11" s="110" t="s">
        <v>1741</v>
      </c>
      <c r="E11" s="109" t="s">
        <v>1410</v>
      </c>
    </row>
    <row r="12" spans="1:5" ht="48" customHeight="1" x14ac:dyDescent="0.2">
      <c r="A12" s="108">
        <v>6</v>
      </c>
      <c r="B12" s="109" t="s">
        <v>1344</v>
      </c>
      <c r="C12" s="109" t="s">
        <v>171</v>
      </c>
      <c r="D12" s="110" t="s">
        <v>1742</v>
      </c>
      <c r="E12" s="109" t="s">
        <v>1411</v>
      </c>
    </row>
    <row r="13" spans="1:5" ht="71.25" customHeight="1" x14ac:dyDescent="0.2">
      <c r="A13" s="108">
        <v>7</v>
      </c>
      <c r="B13" s="109" t="s">
        <v>1668</v>
      </c>
      <c r="C13" s="109" t="s">
        <v>1352</v>
      </c>
      <c r="D13" s="110" t="s">
        <v>1743</v>
      </c>
      <c r="E13" s="109" t="s">
        <v>1412</v>
      </c>
    </row>
    <row r="14" spans="1:5" ht="72.75" customHeight="1" x14ac:dyDescent="0.2">
      <c r="A14" s="108">
        <v>8</v>
      </c>
      <c r="B14" s="109" t="s">
        <v>1414</v>
      </c>
      <c r="C14" s="109" t="s">
        <v>1353</v>
      </c>
      <c r="D14" s="110" t="s">
        <v>1744</v>
      </c>
      <c r="E14" s="109" t="s">
        <v>1746</v>
      </c>
    </row>
    <row r="15" spans="1:5" ht="72.75" customHeight="1" x14ac:dyDescent="0.2">
      <c r="A15" s="108">
        <v>9</v>
      </c>
      <c r="B15" s="109" t="s">
        <v>1414</v>
      </c>
      <c r="C15" s="109" t="s">
        <v>1353</v>
      </c>
      <c r="D15" s="110" t="s">
        <v>1745</v>
      </c>
      <c r="E15" s="109" t="s">
        <v>1754</v>
      </c>
    </row>
    <row r="16" spans="1:5" ht="53.25" customHeight="1" x14ac:dyDescent="0.2">
      <c r="A16" s="108">
        <v>10</v>
      </c>
      <c r="B16" s="109" t="s">
        <v>1415</v>
      </c>
      <c r="C16" s="109" t="s">
        <v>1669</v>
      </c>
      <c r="D16" s="110" t="s">
        <v>1787</v>
      </c>
      <c r="E16" s="109" t="s">
        <v>1670</v>
      </c>
    </row>
    <row r="17" spans="1:5" ht="57.75" customHeight="1" x14ac:dyDescent="0.2">
      <c r="A17" s="108">
        <v>11</v>
      </c>
      <c r="B17" s="109" t="s">
        <v>1354</v>
      </c>
      <c r="C17" s="109" t="s">
        <v>1355</v>
      </c>
      <c r="D17" s="110" t="s">
        <v>1747</v>
      </c>
      <c r="E17" s="109" t="s">
        <v>1416</v>
      </c>
    </row>
    <row r="18" spans="1:5" ht="64.5" customHeight="1" x14ac:dyDescent="0.2">
      <c r="A18" s="108">
        <v>12</v>
      </c>
      <c r="B18" s="109" t="s">
        <v>1417</v>
      </c>
      <c r="C18" s="109" t="s">
        <v>172</v>
      </c>
      <c r="D18" s="110" t="s">
        <v>1748</v>
      </c>
      <c r="E18" s="109" t="s">
        <v>1370</v>
      </c>
    </row>
    <row r="19" spans="1:5" ht="51.75" customHeight="1" x14ac:dyDescent="0.2">
      <c r="A19" s="108">
        <v>13</v>
      </c>
      <c r="B19" s="109" t="s">
        <v>1419</v>
      </c>
      <c r="C19" s="109" t="s">
        <v>173</v>
      </c>
      <c r="D19" s="110" t="s">
        <v>1749</v>
      </c>
      <c r="E19" s="109" t="s">
        <v>1418</v>
      </c>
    </row>
    <row r="20" spans="1:5" ht="87.75" customHeight="1" x14ac:dyDescent="0.2">
      <c r="A20" s="108">
        <v>14</v>
      </c>
      <c r="B20" s="109" t="s">
        <v>1420</v>
      </c>
      <c r="C20" s="109" t="s">
        <v>1356</v>
      </c>
      <c r="D20" s="110" t="s">
        <v>1750</v>
      </c>
      <c r="E20" s="109" t="s">
        <v>1421</v>
      </c>
    </row>
    <row r="21" spans="1:5" ht="144" customHeight="1" x14ac:dyDescent="0.2">
      <c r="A21" s="108">
        <v>15</v>
      </c>
      <c r="B21" s="109" t="s">
        <v>1431</v>
      </c>
      <c r="C21" s="109" t="s">
        <v>1753</v>
      </c>
      <c r="D21" s="110" t="s">
        <v>1751</v>
      </c>
      <c r="E21" s="109" t="s">
        <v>1752</v>
      </c>
    </row>
    <row r="22" spans="1:5" ht="108.75" customHeight="1" x14ac:dyDescent="0.2">
      <c r="A22" s="108">
        <v>16</v>
      </c>
      <c r="B22" s="109" t="s">
        <v>1430</v>
      </c>
      <c r="C22" s="109" t="s">
        <v>1357</v>
      </c>
      <c r="D22" s="110" t="s">
        <v>1755</v>
      </c>
      <c r="E22" s="109" t="s">
        <v>1422</v>
      </c>
    </row>
    <row r="23" spans="1:5" ht="48.75" customHeight="1" x14ac:dyDescent="0.2">
      <c r="A23" s="108">
        <v>17</v>
      </c>
      <c r="B23" s="109" t="s">
        <v>1358</v>
      </c>
      <c r="C23" s="109" t="s">
        <v>1359</v>
      </c>
      <c r="D23" s="110" t="s">
        <v>1756</v>
      </c>
      <c r="E23" s="109" t="s">
        <v>1423</v>
      </c>
    </row>
    <row r="24" spans="1:5" ht="84.75" customHeight="1" x14ac:dyDescent="0.2">
      <c r="A24" s="108"/>
      <c r="B24" s="109" t="s">
        <v>1806</v>
      </c>
      <c r="C24" s="109" t="s">
        <v>232</v>
      </c>
      <c r="D24" s="111" t="s">
        <v>1765</v>
      </c>
      <c r="E24" s="226" t="s">
        <v>1374</v>
      </c>
    </row>
    <row r="25" spans="1:5" ht="59.25" customHeight="1" x14ac:dyDescent="0.2">
      <c r="A25" s="108">
        <v>18</v>
      </c>
      <c r="B25" s="109" t="s">
        <v>1345</v>
      </c>
      <c r="C25" s="109" t="s">
        <v>1360</v>
      </c>
      <c r="D25" s="110" t="s">
        <v>1757</v>
      </c>
      <c r="E25" s="109" t="s">
        <v>1381</v>
      </c>
    </row>
    <row r="26" spans="1:5" ht="15" customHeight="1" thickBot="1" x14ac:dyDescent="0.25">
      <c r="A26" s="428"/>
      <c r="B26" s="428"/>
      <c r="C26" s="428"/>
      <c r="D26" s="428"/>
      <c r="E26" s="428"/>
    </row>
    <row r="27" spans="1:5" ht="24.95" customHeight="1" thickBot="1" x14ac:dyDescent="0.25">
      <c r="A27" s="213">
        <v>3</v>
      </c>
      <c r="B27" s="454" t="s">
        <v>114</v>
      </c>
      <c r="C27" s="455"/>
      <c r="D27" s="455"/>
      <c r="E27" s="456"/>
    </row>
    <row r="28" spans="1:5" ht="30" customHeight="1" x14ac:dyDescent="0.2">
      <c r="A28" s="49" t="s">
        <v>113</v>
      </c>
      <c r="B28" s="457" t="s">
        <v>152</v>
      </c>
      <c r="C28" s="458"/>
      <c r="D28" s="123" t="s">
        <v>124</v>
      </c>
      <c r="E28" s="50" t="s">
        <v>115</v>
      </c>
    </row>
    <row r="29" spans="1:5" ht="45.75" customHeight="1" x14ac:dyDescent="0.2">
      <c r="A29" s="51">
        <v>1</v>
      </c>
      <c r="B29" s="405" t="s">
        <v>1365</v>
      </c>
      <c r="C29" s="406"/>
      <c r="D29" s="111" t="s">
        <v>1763</v>
      </c>
      <c r="E29" s="226" t="s">
        <v>1435</v>
      </c>
    </row>
    <row r="30" spans="1:5" ht="45.75" customHeight="1" x14ac:dyDescent="0.2">
      <c r="A30" s="51">
        <v>2</v>
      </c>
      <c r="B30" s="405" t="s">
        <v>1797</v>
      </c>
      <c r="C30" s="292"/>
      <c r="D30" s="111" t="s">
        <v>1798</v>
      </c>
      <c r="E30" s="226" t="s">
        <v>1799</v>
      </c>
    </row>
    <row r="31" spans="1:5" ht="45.75" customHeight="1" x14ac:dyDescent="0.2">
      <c r="A31" s="51">
        <v>3</v>
      </c>
      <c r="B31" s="405" t="s">
        <v>1362</v>
      </c>
      <c r="C31" s="406"/>
      <c r="D31" s="111" t="s">
        <v>1766</v>
      </c>
      <c r="E31" s="226" t="s">
        <v>1436</v>
      </c>
    </row>
    <row r="32" spans="1:5" ht="83.25" customHeight="1" x14ac:dyDescent="0.2">
      <c r="A32" s="216">
        <v>4</v>
      </c>
      <c r="B32" s="405" t="s">
        <v>1788</v>
      </c>
      <c r="C32" s="292"/>
      <c r="D32" s="110" t="s">
        <v>1762</v>
      </c>
      <c r="E32" s="114" t="s">
        <v>1426</v>
      </c>
    </row>
    <row r="33" spans="2:5" ht="30" customHeight="1" x14ac:dyDescent="0.2"/>
    <row r="34" spans="2:5" ht="30" customHeight="1" x14ac:dyDescent="0.2"/>
    <row r="35" spans="2:5" ht="30" customHeight="1" x14ac:dyDescent="0.2"/>
    <row r="36" spans="2:5" ht="30" customHeight="1" x14ac:dyDescent="0.2"/>
    <row r="37" spans="2:5" ht="30" customHeight="1" x14ac:dyDescent="0.2"/>
    <row r="38" spans="2:5" ht="30" customHeight="1" x14ac:dyDescent="0.2"/>
    <row r="39" spans="2:5" ht="30" customHeight="1" x14ac:dyDescent="0.2"/>
    <row r="40" spans="2:5" ht="30" customHeight="1" x14ac:dyDescent="0.2"/>
    <row r="41" spans="2:5" ht="30" customHeight="1" x14ac:dyDescent="0.2"/>
    <row r="42" spans="2:5" s="2" customFormat="1" ht="30" customHeight="1" x14ac:dyDescent="0.2">
      <c r="B42" s="1"/>
      <c r="C42" s="1"/>
      <c r="D42" s="1"/>
      <c r="E42" s="1"/>
    </row>
    <row r="43" spans="2:5" s="2" customFormat="1" ht="30" customHeight="1" x14ac:dyDescent="0.2">
      <c r="B43" s="1"/>
      <c r="C43" s="1"/>
      <c r="D43" s="1"/>
      <c r="E43" s="1"/>
    </row>
  </sheetData>
  <mergeCells count="13">
    <mergeCell ref="B5:E5"/>
    <mergeCell ref="A1:E1"/>
    <mergeCell ref="A2:A3"/>
    <mergeCell ref="C2:E2"/>
    <mergeCell ref="C3:E3"/>
    <mergeCell ref="A4:E4"/>
    <mergeCell ref="B31:C31"/>
    <mergeCell ref="B32:C32"/>
    <mergeCell ref="A26:E26"/>
    <mergeCell ref="B27:E27"/>
    <mergeCell ref="B28:C28"/>
    <mergeCell ref="B29:C29"/>
    <mergeCell ref="B30:C30"/>
  </mergeCells>
  <pageMargins left="0.7" right="0.7" top="0.75" bottom="0.75" header="0.3" footer="0.3"/>
  <pageSetup paperSize="9" scale="48" fitToHeight="0" orientation="landscape" r:id="rId1"/>
  <rowBreaks count="1" manualBreakCount="1">
    <brk id="25"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5"/>
  <sheetViews>
    <sheetView view="pageBreakPreview" topLeftCell="A10" zoomScaleNormal="100" zoomScaleSheetLayoutView="100" workbookViewId="0">
      <selection activeCell="A14" sqref="A14:E14"/>
    </sheetView>
  </sheetViews>
  <sheetFormatPr defaultRowHeight="12.75" x14ac:dyDescent="0.2"/>
  <cols>
    <col min="1" max="1" width="5.85546875" style="2" customWidth="1"/>
    <col min="2" max="2" width="110" style="1" customWidth="1"/>
    <col min="3" max="4" width="23.28515625" style="1" customWidth="1"/>
    <col min="5" max="5" width="110.7109375" style="1" customWidth="1"/>
    <col min="6" max="16384" width="9.140625" style="1"/>
  </cols>
  <sheetData>
    <row r="1" spans="1:5" ht="30" customHeight="1" thickBot="1" x14ac:dyDescent="0.25">
      <c r="A1" s="438" t="s">
        <v>1816</v>
      </c>
      <c r="B1" s="439"/>
      <c r="C1" s="439"/>
      <c r="D1" s="439"/>
      <c r="E1" s="440"/>
    </row>
    <row r="2" spans="1:5" ht="60" customHeight="1" x14ac:dyDescent="0.2">
      <c r="A2" s="441">
        <v>1</v>
      </c>
      <c r="B2" s="47" t="s">
        <v>153</v>
      </c>
      <c r="C2" s="443" t="s">
        <v>1789</v>
      </c>
      <c r="D2" s="444"/>
      <c r="E2" s="445"/>
    </row>
    <row r="3" spans="1:5" ht="40.5" customHeight="1" thickBot="1" x14ac:dyDescent="0.25">
      <c r="A3" s="442"/>
      <c r="B3" s="48" t="s">
        <v>154</v>
      </c>
      <c r="C3" s="446" t="s">
        <v>1472</v>
      </c>
      <c r="D3" s="447"/>
      <c r="E3" s="448"/>
    </row>
    <row r="4" spans="1:5" ht="15" customHeight="1" thickBot="1" x14ac:dyDescent="0.25">
      <c r="A4" s="449"/>
      <c r="B4" s="449"/>
      <c r="C4" s="449"/>
      <c r="D4" s="449"/>
      <c r="E4" s="449"/>
    </row>
    <row r="5" spans="1:5" ht="24.95" customHeight="1" thickBot="1" x14ac:dyDescent="0.25">
      <c r="A5" s="59">
        <v>2</v>
      </c>
      <c r="B5" s="454" t="s">
        <v>111</v>
      </c>
      <c r="C5" s="455"/>
      <c r="D5" s="455"/>
      <c r="E5" s="456"/>
    </row>
    <row r="6" spans="1:5" ht="60.75" customHeight="1" x14ac:dyDescent="0.2">
      <c r="A6" s="49" t="s">
        <v>113</v>
      </c>
      <c r="B6" s="123" t="s">
        <v>123</v>
      </c>
      <c r="C6" s="123" t="s">
        <v>152</v>
      </c>
      <c r="D6" s="123" t="s">
        <v>124</v>
      </c>
      <c r="E6" s="50" t="s">
        <v>112</v>
      </c>
    </row>
    <row r="7" spans="1:5" ht="114" customHeight="1" x14ac:dyDescent="0.2">
      <c r="A7" s="108">
        <v>1</v>
      </c>
      <c r="B7" s="109" t="s">
        <v>1772</v>
      </c>
      <c r="C7" s="109" t="s">
        <v>233</v>
      </c>
      <c r="D7" s="110" t="s">
        <v>1773</v>
      </c>
      <c r="E7" s="109" t="s">
        <v>1774</v>
      </c>
    </row>
    <row r="8" spans="1:5" ht="199.5" customHeight="1" x14ac:dyDescent="0.2">
      <c r="A8" s="108">
        <v>2</v>
      </c>
      <c r="B8" s="109" t="s">
        <v>1778</v>
      </c>
      <c r="C8" s="228" t="s">
        <v>1349</v>
      </c>
      <c r="D8" s="110" t="s">
        <v>1777</v>
      </c>
      <c r="E8" s="109" t="s">
        <v>1780</v>
      </c>
    </row>
    <row r="9" spans="1:5" ht="63" customHeight="1" x14ac:dyDescent="0.2">
      <c r="A9" s="108">
        <v>3</v>
      </c>
      <c r="B9" s="109" t="s">
        <v>1361</v>
      </c>
      <c r="C9" s="109" t="s">
        <v>1767</v>
      </c>
      <c r="D9" s="110" t="s">
        <v>1758</v>
      </c>
      <c r="E9" s="109" t="s">
        <v>1424</v>
      </c>
    </row>
    <row r="10" spans="1:5" ht="170.25" customHeight="1" x14ac:dyDescent="0.2">
      <c r="A10" s="108">
        <v>4</v>
      </c>
      <c r="B10" s="109" t="s">
        <v>1434</v>
      </c>
      <c r="C10" s="109" t="s">
        <v>1768</v>
      </c>
      <c r="D10" s="110" t="s">
        <v>1759</v>
      </c>
      <c r="E10" s="109" t="s">
        <v>1791</v>
      </c>
    </row>
    <row r="11" spans="1:5" ht="15" customHeight="1" thickBot="1" x14ac:dyDescent="0.25">
      <c r="A11" s="428"/>
      <c r="B11" s="428"/>
      <c r="C11" s="428"/>
      <c r="D11" s="428"/>
      <c r="E11" s="428"/>
    </row>
    <row r="12" spans="1:5" ht="24.95" customHeight="1" thickBot="1" x14ac:dyDescent="0.25">
      <c r="A12" s="213">
        <v>3</v>
      </c>
      <c r="B12" s="454" t="s">
        <v>114</v>
      </c>
      <c r="C12" s="455"/>
      <c r="D12" s="455"/>
      <c r="E12" s="456"/>
    </row>
    <row r="13" spans="1:5" ht="30" customHeight="1" x14ac:dyDescent="0.2">
      <c r="A13" s="49" t="s">
        <v>113</v>
      </c>
      <c r="B13" s="457" t="s">
        <v>152</v>
      </c>
      <c r="C13" s="458"/>
      <c r="D13" s="123" t="s">
        <v>124</v>
      </c>
      <c r="E13" s="50" t="s">
        <v>115</v>
      </c>
    </row>
    <row r="14" spans="1:5" ht="45.75" customHeight="1" x14ac:dyDescent="0.2">
      <c r="A14" s="51"/>
      <c r="B14" s="891" t="s">
        <v>1532</v>
      </c>
      <c r="C14" s="291"/>
      <c r="D14" s="291"/>
      <c r="E14" s="892"/>
    </row>
    <row r="15" spans="1:5" ht="30" customHeight="1" x14ac:dyDescent="0.2"/>
    <row r="16" spans="1:5" ht="30" customHeight="1" x14ac:dyDescent="0.2"/>
    <row r="17" spans="2:5" ht="30" customHeight="1" x14ac:dyDescent="0.2"/>
    <row r="18" spans="2:5" ht="30" customHeight="1" x14ac:dyDescent="0.2"/>
    <row r="19" spans="2:5" ht="30" customHeight="1" x14ac:dyDescent="0.2"/>
    <row r="20" spans="2:5" ht="30" customHeight="1" x14ac:dyDescent="0.2"/>
    <row r="21" spans="2:5" ht="30" customHeight="1" x14ac:dyDescent="0.2"/>
    <row r="22" spans="2:5" ht="30" customHeight="1" x14ac:dyDescent="0.2"/>
    <row r="23" spans="2:5" ht="30" customHeight="1" x14ac:dyDescent="0.2"/>
    <row r="24" spans="2:5" s="2" customFormat="1" ht="30" customHeight="1" x14ac:dyDescent="0.2">
      <c r="B24" s="1"/>
      <c r="C24" s="1"/>
      <c r="D24" s="1"/>
      <c r="E24" s="1"/>
    </row>
    <row r="25" spans="2:5" s="2" customFormat="1" ht="30" customHeight="1" x14ac:dyDescent="0.2">
      <c r="B25" s="1"/>
      <c r="C25" s="1"/>
      <c r="D25" s="1"/>
      <c r="E25" s="1"/>
    </row>
  </sheetData>
  <mergeCells count="10">
    <mergeCell ref="B14:E14"/>
    <mergeCell ref="A11:E11"/>
    <mergeCell ref="B12:E12"/>
    <mergeCell ref="B13:C13"/>
    <mergeCell ref="A1:E1"/>
    <mergeCell ref="A2:A3"/>
    <mergeCell ref="C2:E2"/>
    <mergeCell ref="C3:E3"/>
    <mergeCell ref="A4:E4"/>
    <mergeCell ref="B5:E5"/>
  </mergeCells>
  <pageMargins left="0.7" right="0.7" top="0.75" bottom="0.75" header="0.3" footer="0.3"/>
  <pageSetup paperSize="9" scale="48" fitToHeight="0" orientation="landscape" r:id="rId1"/>
  <rowBreaks count="1" manualBreakCount="1">
    <brk id="10"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5"/>
  <sheetViews>
    <sheetView view="pageBreakPreview" topLeftCell="A10" zoomScaleNormal="100" zoomScaleSheetLayoutView="100" workbookViewId="0">
      <selection activeCell="A14" sqref="A14:E14"/>
    </sheetView>
  </sheetViews>
  <sheetFormatPr defaultRowHeight="12.75" x14ac:dyDescent="0.2"/>
  <cols>
    <col min="1" max="1" width="5.85546875" style="2" customWidth="1"/>
    <col min="2" max="2" width="110" style="1" customWidth="1"/>
    <col min="3" max="4" width="23.28515625" style="1" customWidth="1"/>
    <col min="5" max="5" width="110.7109375" style="1" customWidth="1"/>
    <col min="6" max="16384" width="9.140625" style="1"/>
  </cols>
  <sheetData>
    <row r="1" spans="1:5" ht="30" customHeight="1" thickBot="1" x14ac:dyDescent="0.25">
      <c r="A1" s="438" t="s">
        <v>1817</v>
      </c>
      <c r="B1" s="439"/>
      <c r="C1" s="439"/>
      <c r="D1" s="439"/>
      <c r="E1" s="440"/>
    </row>
    <row r="2" spans="1:5" ht="60" customHeight="1" x14ac:dyDescent="0.2">
      <c r="A2" s="441">
        <v>1</v>
      </c>
      <c r="B2" s="47" t="s">
        <v>153</v>
      </c>
      <c r="C2" s="443" t="s">
        <v>1790</v>
      </c>
      <c r="D2" s="444"/>
      <c r="E2" s="445"/>
    </row>
    <row r="3" spans="1:5" ht="40.5" customHeight="1" thickBot="1" x14ac:dyDescent="0.25">
      <c r="A3" s="442"/>
      <c r="B3" s="48" t="s">
        <v>154</v>
      </c>
      <c r="C3" s="446" t="s">
        <v>1472</v>
      </c>
      <c r="D3" s="447"/>
      <c r="E3" s="448"/>
    </row>
    <row r="4" spans="1:5" ht="15" customHeight="1" thickBot="1" x14ac:dyDescent="0.25">
      <c r="A4" s="449"/>
      <c r="B4" s="449"/>
      <c r="C4" s="449"/>
      <c r="D4" s="449"/>
      <c r="E4" s="449"/>
    </row>
    <row r="5" spans="1:5" ht="24.95" customHeight="1" thickBot="1" x14ac:dyDescent="0.25">
      <c r="A5" s="59">
        <v>2</v>
      </c>
      <c r="B5" s="454" t="s">
        <v>111</v>
      </c>
      <c r="C5" s="455"/>
      <c r="D5" s="455"/>
      <c r="E5" s="456"/>
    </row>
    <row r="6" spans="1:5" ht="60.75" customHeight="1" x14ac:dyDescent="0.2">
      <c r="A6" s="49" t="s">
        <v>113</v>
      </c>
      <c r="B6" s="123" t="s">
        <v>123</v>
      </c>
      <c r="C6" s="123" t="s">
        <v>152</v>
      </c>
      <c r="D6" s="123" t="s">
        <v>124</v>
      </c>
      <c r="E6" s="50" t="s">
        <v>112</v>
      </c>
    </row>
    <row r="7" spans="1:5" ht="284.25" customHeight="1" x14ac:dyDescent="0.2">
      <c r="A7" s="108">
        <v>1</v>
      </c>
      <c r="B7" s="109" t="s">
        <v>1776</v>
      </c>
      <c r="C7" s="109" t="s">
        <v>1792</v>
      </c>
      <c r="D7" s="110" t="s">
        <v>1777</v>
      </c>
      <c r="E7" s="109" t="s">
        <v>1779</v>
      </c>
    </row>
    <row r="8" spans="1:5" ht="107.25" customHeight="1" x14ac:dyDescent="0.2">
      <c r="A8" s="108">
        <v>2</v>
      </c>
      <c r="B8" s="109" t="s">
        <v>1794</v>
      </c>
      <c r="C8" s="109" t="s">
        <v>1793</v>
      </c>
      <c r="D8" s="110" t="s">
        <v>1764</v>
      </c>
      <c r="E8" s="109" t="s">
        <v>1795</v>
      </c>
    </row>
    <row r="9" spans="1:5" ht="115.5" customHeight="1" x14ac:dyDescent="0.2">
      <c r="A9" s="108">
        <v>3</v>
      </c>
      <c r="B9" s="109" t="s">
        <v>1429</v>
      </c>
      <c r="C9" s="109" t="s">
        <v>1769</v>
      </c>
      <c r="D9" s="110" t="s">
        <v>1760</v>
      </c>
      <c r="E9" s="109" t="s">
        <v>1425</v>
      </c>
    </row>
    <row r="10" spans="1:5" ht="125.25" customHeight="1" x14ac:dyDescent="0.2">
      <c r="A10" s="108">
        <v>3</v>
      </c>
      <c r="B10" s="109" t="s">
        <v>1796</v>
      </c>
      <c r="C10" s="109" t="s">
        <v>1770</v>
      </c>
      <c r="D10" s="110" t="s">
        <v>1761</v>
      </c>
      <c r="E10" s="109" t="s">
        <v>1471</v>
      </c>
    </row>
    <row r="11" spans="1:5" ht="15" customHeight="1" thickBot="1" x14ac:dyDescent="0.25">
      <c r="A11" s="428"/>
      <c r="B11" s="428"/>
      <c r="C11" s="428"/>
      <c r="D11" s="428"/>
      <c r="E11" s="428"/>
    </row>
    <row r="12" spans="1:5" ht="24.95" customHeight="1" thickBot="1" x14ac:dyDescent="0.25">
      <c r="A12" s="213">
        <v>3</v>
      </c>
      <c r="B12" s="454" t="s">
        <v>114</v>
      </c>
      <c r="C12" s="455"/>
      <c r="D12" s="455"/>
      <c r="E12" s="456"/>
    </row>
    <row r="13" spans="1:5" ht="30" customHeight="1" x14ac:dyDescent="0.2">
      <c r="A13" s="49" t="s">
        <v>113</v>
      </c>
      <c r="B13" s="457" t="s">
        <v>152</v>
      </c>
      <c r="C13" s="458"/>
      <c r="D13" s="123" t="s">
        <v>124</v>
      </c>
      <c r="E13" s="50" t="s">
        <v>115</v>
      </c>
    </row>
    <row r="14" spans="1:5" ht="45.75" customHeight="1" x14ac:dyDescent="0.25">
      <c r="A14" s="51"/>
      <c r="B14" s="891" t="s">
        <v>1532</v>
      </c>
      <c r="C14" s="893"/>
      <c r="D14" s="893"/>
      <c r="E14" s="894"/>
    </row>
    <row r="15" spans="1:5" ht="30" customHeight="1" x14ac:dyDescent="0.2"/>
    <row r="16" spans="1:5" ht="30" customHeight="1" x14ac:dyDescent="0.2"/>
    <row r="17" spans="2:5" ht="30" customHeight="1" x14ac:dyDescent="0.2"/>
    <row r="18" spans="2:5" ht="30" customHeight="1" x14ac:dyDescent="0.2"/>
    <row r="19" spans="2:5" ht="30" customHeight="1" x14ac:dyDescent="0.2"/>
    <row r="20" spans="2:5" ht="30" customHeight="1" x14ac:dyDescent="0.2"/>
    <row r="21" spans="2:5" ht="30" customHeight="1" x14ac:dyDescent="0.2"/>
    <row r="22" spans="2:5" ht="30" customHeight="1" x14ac:dyDescent="0.2"/>
    <row r="23" spans="2:5" ht="30" customHeight="1" x14ac:dyDescent="0.2"/>
    <row r="24" spans="2:5" s="2" customFormat="1" ht="30" customHeight="1" x14ac:dyDescent="0.2">
      <c r="B24" s="1"/>
      <c r="C24" s="1"/>
      <c r="D24" s="1"/>
      <c r="E24" s="1"/>
    </row>
    <row r="25" spans="2:5" s="2" customFormat="1" ht="30" customHeight="1" x14ac:dyDescent="0.2">
      <c r="B25" s="1"/>
      <c r="C25" s="1"/>
      <c r="D25" s="1"/>
      <c r="E25" s="1"/>
    </row>
  </sheetData>
  <mergeCells count="10">
    <mergeCell ref="B14:E14"/>
    <mergeCell ref="A11:E11"/>
    <mergeCell ref="B12:E12"/>
    <mergeCell ref="B13:C13"/>
    <mergeCell ref="A1:E1"/>
    <mergeCell ref="A2:A3"/>
    <mergeCell ref="C2:E2"/>
    <mergeCell ref="C3:E3"/>
    <mergeCell ref="A4:E4"/>
    <mergeCell ref="B5:E5"/>
  </mergeCells>
  <pageMargins left="0.7" right="0.7" top="0.75" bottom="0.75" header="0.3" footer="0.3"/>
  <pageSetup paperSize="9" scale="48" fitToHeight="0" orientation="landscape" r:id="rId1"/>
  <rowBreaks count="1" manualBreakCount="1">
    <brk id="10"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D19"/>
  <sheetViews>
    <sheetView view="pageBreakPreview" zoomScale="75" zoomScaleNormal="100" zoomScaleSheetLayoutView="75" workbookViewId="0">
      <selection activeCell="B12" sqref="B12:C12"/>
    </sheetView>
  </sheetViews>
  <sheetFormatPr defaultRowHeight="15" x14ac:dyDescent="0.25"/>
  <cols>
    <col min="1" max="1" width="4.7109375" style="8" customWidth="1"/>
    <col min="2" max="2" width="32.5703125" style="8" customWidth="1"/>
    <col min="3" max="3" width="47.42578125" style="8" customWidth="1"/>
    <col min="4" max="16384" width="9.140625" style="8"/>
  </cols>
  <sheetData>
    <row r="1" spans="1:4" ht="39" customHeight="1" thickBot="1" x14ac:dyDescent="0.3">
      <c r="A1" s="459" t="s">
        <v>74</v>
      </c>
      <c r="B1" s="460"/>
      <c r="C1" s="461"/>
      <c r="D1" s="7"/>
    </row>
    <row r="2" spans="1:4" ht="30" customHeight="1" x14ac:dyDescent="0.25">
      <c r="A2" s="52">
        <v>1</v>
      </c>
      <c r="B2" s="53" t="s">
        <v>99</v>
      </c>
      <c r="C2" s="10"/>
    </row>
    <row r="3" spans="1:4" ht="30" customHeight="1" x14ac:dyDescent="0.25">
      <c r="A3" s="42">
        <v>2</v>
      </c>
      <c r="B3" s="54" t="s">
        <v>61</v>
      </c>
      <c r="C3" s="11"/>
    </row>
    <row r="4" spans="1:4" ht="30" customHeight="1" x14ac:dyDescent="0.25">
      <c r="A4" s="42">
        <v>3</v>
      </c>
      <c r="B4" s="54" t="s">
        <v>63</v>
      </c>
      <c r="C4" s="11"/>
    </row>
    <row r="5" spans="1:4" ht="30" customHeight="1" x14ac:dyDescent="0.25">
      <c r="A5" s="42">
        <v>4</v>
      </c>
      <c r="B5" s="54" t="s">
        <v>62</v>
      </c>
      <c r="C5" s="11"/>
    </row>
    <row r="6" spans="1:4" ht="30" customHeight="1" x14ac:dyDescent="0.25">
      <c r="A6" s="42">
        <v>5</v>
      </c>
      <c r="B6" s="54" t="s">
        <v>9</v>
      </c>
      <c r="C6" s="11"/>
    </row>
    <row r="7" spans="1:4" ht="30" customHeight="1" x14ac:dyDescent="0.25">
      <c r="A7" s="42">
        <v>6</v>
      </c>
      <c r="B7" s="54" t="s">
        <v>19</v>
      </c>
      <c r="C7" s="11"/>
    </row>
    <row r="8" spans="1:4" ht="30" customHeight="1" x14ac:dyDescent="0.25">
      <c r="A8" s="42">
        <v>7</v>
      </c>
      <c r="B8" s="54" t="s">
        <v>68</v>
      </c>
      <c r="C8" s="11"/>
    </row>
    <row r="9" spans="1:4" ht="45" customHeight="1" x14ac:dyDescent="0.25">
      <c r="A9" s="42">
        <v>8</v>
      </c>
      <c r="B9" s="54" t="s">
        <v>122</v>
      </c>
      <c r="C9" s="210"/>
    </row>
    <row r="10" spans="1:4" ht="30" customHeight="1" x14ac:dyDescent="0.25">
      <c r="A10" s="42">
        <v>9</v>
      </c>
      <c r="B10" s="54" t="s">
        <v>64</v>
      </c>
      <c r="C10" s="11"/>
    </row>
    <row r="11" spans="1:4" ht="30" customHeight="1" x14ac:dyDescent="0.25">
      <c r="A11" s="42">
        <v>10</v>
      </c>
      <c r="B11" s="54" t="s">
        <v>65</v>
      </c>
      <c r="C11" s="11"/>
    </row>
    <row r="12" spans="1:4" ht="30" customHeight="1" x14ac:dyDescent="0.25">
      <c r="A12" s="42">
        <v>11</v>
      </c>
      <c r="B12" s="54" t="s">
        <v>66</v>
      </c>
      <c r="C12" s="11"/>
    </row>
    <row r="13" spans="1:4" ht="30" customHeight="1" x14ac:dyDescent="0.25">
      <c r="A13" s="42">
        <v>12</v>
      </c>
      <c r="B13" s="54" t="s">
        <v>67</v>
      </c>
      <c r="C13" s="11"/>
    </row>
    <row r="14" spans="1:4" ht="45" customHeight="1" x14ac:dyDescent="0.25">
      <c r="A14" s="42">
        <v>13</v>
      </c>
      <c r="B14" s="54" t="s">
        <v>69</v>
      </c>
      <c r="C14" s="11"/>
    </row>
    <row r="15" spans="1:4" ht="30" customHeight="1" x14ac:dyDescent="0.25">
      <c r="A15" s="42">
        <v>14</v>
      </c>
      <c r="B15" s="54" t="s">
        <v>110</v>
      </c>
      <c r="C15" s="15"/>
    </row>
    <row r="16" spans="1:4" ht="60" customHeight="1" x14ac:dyDescent="0.25">
      <c r="A16" s="42">
        <v>15</v>
      </c>
      <c r="B16" s="54" t="s">
        <v>70</v>
      </c>
      <c r="C16" s="11"/>
    </row>
    <row r="17" spans="1:3" ht="60" customHeight="1" x14ac:dyDescent="0.25">
      <c r="A17" s="42">
        <v>16</v>
      </c>
      <c r="B17" s="54" t="s">
        <v>71</v>
      </c>
      <c r="C17" s="11"/>
    </row>
    <row r="18" spans="1:3" ht="60" customHeight="1" x14ac:dyDescent="0.25">
      <c r="A18" s="42">
        <v>17</v>
      </c>
      <c r="B18" s="54" t="s">
        <v>72</v>
      </c>
      <c r="C18" s="11"/>
    </row>
    <row r="19" spans="1:3" ht="30" customHeight="1" thickBot="1" x14ac:dyDescent="0.3">
      <c r="A19" s="43">
        <v>18</v>
      </c>
      <c r="B19" s="55" t="s">
        <v>10</v>
      </c>
      <c r="C19" s="9"/>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scale="97"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9:D17"/>
  <sheetViews>
    <sheetView workbookViewId="0">
      <selection activeCell="B12" sqref="B12:C12"/>
    </sheetView>
  </sheetViews>
  <sheetFormatPr defaultRowHeight="15" x14ac:dyDescent="0.25"/>
  <cols>
    <col min="1" max="1" width="13.5703125" customWidth="1"/>
    <col min="3" max="3" width="17" customWidth="1"/>
    <col min="4" max="4" width="22.5703125" customWidth="1"/>
    <col min="10" max="10" width="16.7109375" customWidth="1"/>
    <col min="11" max="11" width="14.28515625" customWidth="1"/>
  </cols>
  <sheetData>
    <row r="9" spans="2:4" x14ac:dyDescent="0.25">
      <c r="B9" s="222"/>
      <c r="C9" s="222"/>
      <c r="D9" s="222"/>
    </row>
    <row r="10" spans="2:4" x14ac:dyDescent="0.25">
      <c r="B10" s="222"/>
      <c r="C10" s="222"/>
      <c r="D10" s="222"/>
    </row>
    <row r="11" spans="2:4" x14ac:dyDescent="0.25">
      <c r="B11" s="222"/>
      <c r="C11" s="222"/>
      <c r="D11" s="222"/>
    </row>
    <row r="12" spans="2:4" x14ac:dyDescent="0.25">
      <c r="B12" s="222"/>
      <c r="C12" s="222"/>
      <c r="D12" s="222"/>
    </row>
    <row r="13" spans="2:4" x14ac:dyDescent="0.25">
      <c r="B13" s="222"/>
      <c r="C13" s="222"/>
      <c r="D13" s="222"/>
    </row>
    <row r="14" spans="2:4" x14ac:dyDescent="0.25">
      <c r="B14" s="222"/>
      <c r="C14" s="222"/>
      <c r="D14" s="222"/>
    </row>
    <row r="15" spans="2:4" x14ac:dyDescent="0.25">
      <c r="B15" s="222"/>
      <c r="C15" s="222"/>
      <c r="D15" s="222"/>
    </row>
    <row r="16" spans="2:4" x14ac:dyDescent="0.25">
      <c r="B16" s="222"/>
      <c r="C16" s="222"/>
      <c r="D16" s="222"/>
    </row>
    <row r="17" spans="1:4" x14ac:dyDescent="0.25">
      <c r="A17" s="223"/>
      <c r="B17" s="224"/>
      <c r="C17" s="224"/>
      <c r="D17" s="224"/>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C62"/>
  <sheetViews>
    <sheetView view="pageBreakPreview" topLeftCell="A37" zoomScale="55" zoomScaleNormal="100" zoomScaleSheetLayoutView="55" workbookViewId="0">
      <selection activeCell="B12" sqref="B12:C12"/>
    </sheetView>
  </sheetViews>
  <sheetFormatPr defaultRowHeight="12.75" x14ac:dyDescent="0.2"/>
  <cols>
    <col min="1" max="1" width="3" style="132" bestFit="1" customWidth="1"/>
    <col min="2" max="2" width="9.140625" style="132"/>
    <col min="3" max="3" width="18.5703125" style="132" customWidth="1"/>
    <col min="4" max="4" width="15.42578125" style="132" customWidth="1"/>
    <col min="5" max="5" width="14.85546875" style="132" bestFit="1" customWidth="1"/>
    <col min="6" max="6" width="13.140625" style="132" customWidth="1"/>
    <col min="7" max="7" width="15.28515625" style="132" bestFit="1" customWidth="1"/>
    <col min="8" max="8" width="12.7109375" style="132" bestFit="1" customWidth="1"/>
    <col min="9" max="10" width="8.5703125" style="132" bestFit="1" customWidth="1"/>
    <col min="11" max="11" width="25" style="132" customWidth="1"/>
    <col min="12" max="12" width="17.5703125" style="132" customWidth="1"/>
    <col min="13" max="21" width="9.140625" style="132"/>
    <col min="22" max="22" width="8.7109375" style="132" customWidth="1"/>
    <col min="23" max="16384" width="9.140625" style="132"/>
  </cols>
  <sheetData>
    <row r="1" spans="1:29" s="133" customFormat="1" ht="41.25" customHeight="1" x14ac:dyDescent="0.2">
      <c r="A1" s="599" t="s">
        <v>50</v>
      </c>
      <c r="B1" s="600"/>
      <c r="C1" s="600"/>
      <c r="D1" s="600"/>
      <c r="E1" s="600"/>
      <c r="F1" s="600"/>
      <c r="G1" s="600"/>
      <c r="H1" s="600"/>
      <c r="I1" s="600"/>
      <c r="J1" s="600"/>
      <c r="K1" s="601"/>
      <c r="L1" s="176"/>
      <c r="M1" s="176"/>
      <c r="N1" s="134"/>
      <c r="O1" s="134"/>
      <c r="P1" s="86"/>
      <c r="Q1" s="134"/>
      <c r="R1" s="134"/>
      <c r="S1" s="134"/>
      <c r="T1" s="134"/>
      <c r="U1" s="134"/>
      <c r="V1" s="134"/>
      <c r="W1" s="134"/>
      <c r="X1" s="134"/>
      <c r="Y1" s="134"/>
      <c r="Z1" s="134"/>
      <c r="AA1" s="134"/>
      <c r="AB1" s="134"/>
      <c r="AC1" s="134"/>
    </row>
    <row r="2" spans="1:29" s="133" customFormat="1" ht="30" customHeight="1" thickBot="1" x14ac:dyDescent="0.3">
      <c r="A2" s="170">
        <v>1</v>
      </c>
      <c r="B2" s="569" t="s">
        <v>100</v>
      </c>
      <c r="C2" s="570"/>
      <c r="D2" s="570"/>
      <c r="E2" s="571"/>
      <c r="F2" s="602" t="s">
        <v>1620</v>
      </c>
      <c r="G2" s="603"/>
      <c r="H2" s="603"/>
      <c r="I2" s="603"/>
      <c r="J2" s="603"/>
      <c r="K2" s="604"/>
      <c r="L2" s="178"/>
      <c r="M2" s="177"/>
      <c r="N2" s="134"/>
      <c r="O2" s="134"/>
      <c r="P2" s="134"/>
      <c r="Q2" s="134"/>
      <c r="R2" s="134"/>
      <c r="S2" s="134"/>
      <c r="T2" s="134"/>
      <c r="U2" s="134"/>
      <c r="V2" s="134"/>
      <c r="W2" s="134"/>
      <c r="X2" s="134"/>
      <c r="Y2" s="134"/>
      <c r="Z2" s="134"/>
      <c r="AA2" s="134"/>
      <c r="AB2" s="134"/>
      <c r="AC2" s="134"/>
    </row>
    <row r="3" spans="1:29" s="133" customFormat="1" ht="15" customHeight="1" thickBot="1" x14ac:dyDescent="0.25">
      <c r="A3" s="462"/>
      <c r="B3" s="462"/>
      <c r="C3" s="462"/>
      <c r="D3" s="462"/>
      <c r="E3" s="462"/>
      <c r="F3" s="462"/>
      <c r="G3" s="462"/>
      <c r="H3" s="462"/>
      <c r="I3" s="462"/>
      <c r="J3" s="462"/>
      <c r="K3" s="462"/>
      <c r="L3" s="176"/>
      <c r="M3" s="137"/>
      <c r="N3" s="134"/>
      <c r="O3" s="134"/>
      <c r="P3" s="134"/>
      <c r="Q3" s="134"/>
      <c r="R3" s="134"/>
      <c r="S3" s="134"/>
      <c r="T3" s="134"/>
      <c r="U3" s="134"/>
      <c r="V3" s="134"/>
      <c r="W3" s="134"/>
      <c r="X3" s="134"/>
      <c r="Y3" s="134"/>
      <c r="Z3" s="134"/>
      <c r="AA3" s="134"/>
      <c r="AB3" s="134"/>
      <c r="AC3" s="134"/>
    </row>
    <row r="4" spans="1:29" s="133" customFormat="1" ht="30" customHeight="1" x14ac:dyDescent="0.2">
      <c r="A4" s="574" t="s">
        <v>4</v>
      </c>
      <c r="B4" s="575"/>
      <c r="C4" s="575"/>
      <c r="D4" s="575"/>
      <c r="E4" s="575"/>
      <c r="F4" s="575"/>
      <c r="G4" s="575"/>
      <c r="H4" s="575"/>
      <c r="I4" s="575"/>
      <c r="J4" s="575"/>
      <c r="K4" s="576"/>
      <c r="L4" s="168"/>
      <c r="M4" s="168"/>
      <c r="N4" s="134"/>
      <c r="O4" s="134"/>
      <c r="P4" s="134"/>
      <c r="Q4" s="134"/>
      <c r="R4" s="134"/>
      <c r="S4" s="134"/>
      <c r="T4" s="134"/>
      <c r="U4" s="134"/>
      <c r="V4" s="134"/>
      <c r="W4" s="134"/>
      <c r="X4" s="134"/>
      <c r="Y4" s="134"/>
      <c r="Z4" s="134"/>
      <c r="AA4" s="134"/>
      <c r="AB4" s="134"/>
      <c r="AC4" s="134"/>
    </row>
    <row r="5" spans="1:29" s="133" customFormat="1" ht="42" customHeight="1" x14ac:dyDescent="0.2">
      <c r="A5" s="166">
        <v>2</v>
      </c>
      <c r="B5" s="560" t="s">
        <v>16</v>
      </c>
      <c r="C5" s="561"/>
      <c r="D5" s="562"/>
      <c r="E5" s="590" t="s">
        <v>1501</v>
      </c>
      <c r="F5" s="591"/>
      <c r="G5" s="591"/>
      <c r="H5" s="591"/>
      <c r="I5" s="591"/>
      <c r="J5" s="591"/>
      <c r="K5" s="592"/>
      <c r="L5" s="175"/>
      <c r="M5" s="175"/>
      <c r="N5" s="134"/>
      <c r="O5" s="134"/>
      <c r="P5" s="134"/>
      <c r="Q5" s="134"/>
      <c r="R5" s="134"/>
      <c r="S5" s="134"/>
      <c r="T5" s="134"/>
      <c r="U5" s="134"/>
      <c r="V5" s="134"/>
      <c r="W5" s="134"/>
      <c r="X5" s="134"/>
      <c r="Y5" s="134"/>
      <c r="Z5" s="134"/>
      <c r="AA5" s="134"/>
      <c r="AB5" s="134"/>
      <c r="AC5" s="134"/>
    </row>
    <row r="6" spans="1:29" s="133" customFormat="1" ht="55.5" customHeight="1" x14ac:dyDescent="0.2">
      <c r="A6" s="582">
        <v>3</v>
      </c>
      <c r="B6" s="584" t="s">
        <v>51</v>
      </c>
      <c r="C6" s="585"/>
      <c r="D6" s="586"/>
      <c r="E6" s="590" t="s">
        <v>1500</v>
      </c>
      <c r="F6" s="591"/>
      <c r="G6" s="591"/>
      <c r="H6" s="591"/>
      <c r="I6" s="591"/>
      <c r="J6" s="591"/>
      <c r="K6" s="592"/>
      <c r="L6" s="175"/>
      <c r="M6" s="175"/>
      <c r="N6" s="134"/>
      <c r="O6" s="134"/>
      <c r="P6" s="134"/>
      <c r="Q6" s="134"/>
      <c r="R6" s="134"/>
      <c r="S6" s="134"/>
      <c r="T6" s="134"/>
      <c r="U6" s="134"/>
      <c r="V6" s="134"/>
      <c r="W6" s="134"/>
      <c r="X6" s="134"/>
      <c r="Y6" s="134"/>
      <c r="Z6" s="134"/>
      <c r="AA6" s="134"/>
      <c r="AB6" s="134"/>
      <c r="AC6" s="134"/>
    </row>
    <row r="7" spans="1:29" s="133" customFormat="1" ht="30" customHeight="1" x14ac:dyDescent="0.2">
      <c r="A7" s="583"/>
      <c r="B7" s="587"/>
      <c r="C7" s="588"/>
      <c r="D7" s="589"/>
      <c r="E7" s="174" t="s">
        <v>108</v>
      </c>
      <c r="F7" s="472" t="s">
        <v>223</v>
      </c>
      <c r="G7" s="593"/>
      <c r="H7" s="473"/>
      <c r="I7" s="174" t="s">
        <v>107</v>
      </c>
      <c r="J7" s="594" t="s">
        <v>224</v>
      </c>
      <c r="K7" s="595"/>
      <c r="L7" s="173"/>
      <c r="M7" s="173"/>
      <c r="N7" s="134"/>
      <c r="O7" s="134"/>
      <c r="P7" s="134"/>
      <c r="Q7" s="134"/>
      <c r="R7" s="134"/>
      <c r="S7" s="134"/>
      <c r="T7" s="134"/>
      <c r="U7" s="134"/>
      <c r="V7" s="134"/>
      <c r="W7" s="134"/>
      <c r="X7" s="134"/>
      <c r="Y7" s="134"/>
      <c r="Z7" s="134"/>
      <c r="AA7" s="134"/>
      <c r="AB7" s="134"/>
      <c r="AC7" s="134"/>
    </row>
    <row r="8" spans="1:29" s="133" customFormat="1" ht="30" customHeight="1" x14ac:dyDescent="0.2">
      <c r="A8" s="582">
        <v>4</v>
      </c>
      <c r="B8" s="584" t="s">
        <v>118</v>
      </c>
      <c r="C8" s="585"/>
      <c r="D8" s="586"/>
      <c r="E8" s="590" t="s">
        <v>213</v>
      </c>
      <c r="F8" s="591"/>
      <c r="G8" s="591"/>
      <c r="H8" s="591"/>
      <c r="I8" s="591"/>
      <c r="J8" s="591"/>
      <c r="K8" s="592"/>
      <c r="L8" s="175"/>
      <c r="M8" s="175"/>
      <c r="N8" s="134"/>
      <c r="O8" s="134"/>
      <c r="P8" s="134"/>
      <c r="Q8" s="134"/>
      <c r="R8" s="134"/>
      <c r="S8" s="134"/>
      <c r="T8" s="134"/>
      <c r="U8" s="134"/>
      <c r="V8" s="134"/>
      <c r="W8" s="134"/>
      <c r="X8" s="134"/>
      <c r="Y8" s="134"/>
      <c r="Z8" s="134"/>
      <c r="AA8" s="134"/>
      <c r="AB8" s="134"/>
      <c r="AC8" s="134"/>
    </row>
    <row r="9" spans="1:29" s="133" customFormat="1" ht="30" customHeight="1" x14ac:dyDescent="0.2">
      <c r="A9" s="583"/>
      <c r="B9" s="587"/>
      <c r="C9" s="588"/>
      <c r="D9" s="589"/>
      <c r="E9" s="174" t="s">
        <v>108</v>
      </c>
      <c r="F9" s="472"/>
      <c r="G9" s="593"/>
      <c r="H9" s="473"/>
      <c r="I9" s="174" t="s">
        <v>107</v>
      </c>
      <c r="J9" s="594"/>
      <c r="K9" s="595"/>
      <c r="L9" s="173"/>
      <c r="M9" s="173"/>
      <c r="N9" s="134"/>
      <c r="O9" s="134"/>
      <c r="P9" s="134"/>
      <c r="Q9" s="134"/>
      <c r="R9" s="134"/>
      <c r="S9" s="134"/>
      <c r="T9" s="134"/>
      <c r="U9" s="134"/>
      <c r="V9" s="134"/>
      <c r="W9" s="134"/>
      <c r="X9" s="134"/>
      <c r="Y9" s="134"/>
      <c r="Z9" s="134"/>
      <c r="AA9" s="134"/>
      <c r="AB9" s="134"/>
      <c r="AC9" s="134"/>
    </row>
    <row r="10" spans="1:29" s="133" customFormat="1" ht="30" customHeight="1" x14ac:dyDescent="0.2">
      <c r="A10" s="166">
        <v>5</v>
      </c>
      <c r="B10" s="560" t="s">
        <v>94</v>
      </c>
      <c r="C10" s="561"/>
      <c r="D10" s="562"/>
      <c r="E10" s="563" t="s">
        <v>192</v>
      </c>
      <c r="F10" s="564"/>
      <c r="G10" s="564"/>
      <c r="H10" s="564"/>
      <c r="I10" s="564"/>
      <c r="J10" s="564"/>
      <c r="K10" s="565"/>
      <c r="L10" s="137"/>
      <c r="M10" s="137"/>
      <c r="N10" s="134"/>
      <c r="O10" s="134"/>
      <c r="P10" s="134"/>
      <c r="Q10" s="134"/>
      <c r="R10" s="134"/>
      <c r="S10" s="134"/>
      <c r="T10" s="134"/>
      <c r="U10" s="134"/>
      <c r="V10" s="134"/>
      <c r="W10" s="134"/>
      <c r="X10" s="134"/>
      <c r="Y10" s="134"/>
      <c r="Z10" s="134"/>
      <c r="AA10" s="134"/>
      <c r="AB10" s="134"/>
      <c r="AC10" s="134"/>
    </row>
    <row r="11" spans="1:29" s="133" customFormat="1" ht="33" customHeight="1" x14ac:dyDescent="0.2">
      <c r="A11" s="166">
        <v>6</v>
      </c>
      <c r="B11" s="560" t="s">
        <v>96</v>
      </c>
      <c r="C11" s="561"/>
      <c r="D11" s="562"/>
      <c r="E11" s="596" t="s">
        <v>193</v>
      </c>
      <c r="F11" s="597"/>
      <c r="G11" s="597"/>
      <c r="H11" s="597"/>
      <c r="I11" s="597"/>
      <c r="J11" s="597"/>
      <c r="K11" s="598"/>
      <c r="L11" s="172"/>
      <c r="M11" s="172"/>
      <c r="N11" s="134"/>
      <c r="O11" s="134"/>
      <c r="P11" s="134"/>
      <c r="Q11" s="134"/>
      <c r="R11" s="134"/>
      <c r="S11" s="134"/>
      <c r="T11" s="134"/>
      <c r="U11" s="134"/>
      <c r="V11" s="134"/>
      <c r="W11" s="134"/>
      <c r="X11" s="134"/>
      <c r="Y11" s="134"/>
      <c r="Z11" s="134"/>
      <c r="AA11" s="134"/>
      <c r="AB11" s="134"/>
      <c r="AC11" s="134"/>
    </row>
    <row r="12" spans="1:29" s="133" customFormat="1" ht="30" customHeight="1" x14ac:dyDescent="0.2">
      <c r="A12" s="166">
        <v>7</v>
      </c>
      <c r="B12" s="560" t="s">
        <v>40</v>
      </c>
      <c r="C12" s="561"/>
      <c r="D12" s="562"/>
      <c r="E12" s="563" t="s">
        <v>219</v>
      </c>
      <c r="F12" s="564"/>
      <c r="G12" s="564"/>
      <c r="H12" s="564"/>
      <c r="I12" s="564"/>
      <c r="J12" s="564"/>
      <c r="K12" s="565"/>
      <c r="L12" s="137"/>
      <c r="M12" s="137"/>
      <c r="N12" s="134"/>
      <c r="O12" s="134"/>
      <c r="P12" s="134"/>
      <c r="Q12" s="134"/>
      <c r="R12" s="134"/>
      <c r="S12" s="134"/>
      <c r="T12" s="134"/>
      <c r="U12" s="134"/>
      <c r="V12" s="134"/>
      <c r="W12" s="134"/>
      <c r="X12" s="134"/>
      <c r="Y12" s="134"/>
      <c r="Z12" s="134"/>
      <c r="AA12" s="134"/>
      <c r="AB12" s="134"/>
      <c r="AC12" s="134"/>
    </row>
    <row r="13" spans="1:29" s="133" customFormat="1" ht="30" customHeight="1" x14ac:dyDescent="0.2">
      <c r="A13" s="166">
        <v>8</v>
      </c>
      <c r="B13" s="560" t="s">
        <v>45</v>
      </c>
      <c r="C13" s="561"/>
      <c r="D13" s="562"/>
      <c r="E13" s="566" t="s">
        <v>1000</v>
      </c>
      <c r="F13" s="567"/>
      <c r="G13" s="567"/>
      <c r="H13" s="567"/>
      <c r="I13" s="567"/>
      <c r="J13" s="567"/>
      <c r="K13" s="568"/>
      <c r="L13" s="171"/>
      <c r="M13" s="171"/>
      <c r="N13" s="134"/>
      <c r="O13" s="134"/>
      <c r="P13" s="134"/>
      <c r="Q13" s="134"/>
      <c r="R13" s="134"/>
      <c r="S13" s="134"/>
      <c r="T13" s="134"/>
      <c r="U13" s="134"/>
      <c r="V13" s="134"/>
      <c r="W13" s="134"/>
      <c r="X13" s="134"/>
      <c r="Y13" s="134"/>
      <c r="Z13" s="134"/>
      <c r="AA13" s="134"/>
      <c r="AB13" s="134"/>
      <c r="AC13" s="134"/>
    </row>
    <row r="14" spans="1:29" s="133" customFormat="1" ht="54.75" customHeight="1" thickBot="1" x14ac:dyDescent="0.25">
      <c r="A14" s="170">
        <v>9</v>
      </c>
      <c r="B14" s="569" t="s">
        <v>31</v>
      </c>
      <c r="C14" s="570"/>
      <c r="D14" s="571"/>
      <c r="E14" s="508" t="s">
        <v>1643</v>
      </c>
      <c r="F14" s="572"/>
      <c r="G14" s="572"/>
      <c r="H14" s="572"/>
      <c r="I14" s="572"/>
      <c r="J14" s="572"/>
      <c r="K14" s="573"/>
      <c r="L14" s="169"/>
      <c r="M14" s="169"/>
      <c r="N14" s="134"/>
      <c r="O14" s="134"/>
      <c r="P14" s="134"/>
      <c r="Q14" s="134"/>
      <c r="R14" s="134"/>
      <c r="S14" s="134"/>
      <c r="T14" s="134"/>
      <c r="U14" s="134"/>
      <c r="V14" s="134"/>
      <c r="W14" s="134"/>
      <c r="X14" s="134"/>
      <c r="Y14" s="134"/>
      <c r="Z14" s="134"/>
      <c r="AA14" s="134"/>
      <c r="AB14" s="134"/>
      <c r="AC14" s="134"/>
    </row>
    <row r="15" spans="1:29" s="133" customFormat="1" ht="15" customHeight="1" thickBot="1" x14ac:dyDescent="0.25">
      <c r="A15" s="462"/>
      <c r="B15" s="462"/>
      <c r="C15" s="462"/>
      <c r="D15" s="462"/>
      <c r="E15" s="462"/>
      <c r="F15" s="462"/>
      <c r="G15" s="462"/>
      <c r="H15" s="462"/>
      <c r="I15" s="462"/>
      <c r="J15" s="462"/>
      <c r="K15" s="462"/>
      <c r="L15" s="137"/>
      <c r="M15" s="137"/>
      <c r="N15" s="134"/>
      <c r="O15" s="134"/>
      <c r="P15" s="134"/>
      <c r="Q15" s="134"/>
      <c r="R15" s="134"/>
      <c r="S15" s="134"/>
      <c r="T15" s="134"/>
      <c r="U15" s="134"/>
      <c r="V15" s="134"/>
      <c r="W15" s="134"/>
      <c r="X15" s="134"/>
      <c r="Y15" s="134"/>
      <c r="Z15" s="134"/>
      <c r="AA15" s="134"/>
      <c r="AB15" s="134"/>
      <c r="AC15" s="134"/>
    </row>
    <row r="16" spans="1:29" s="133" customFormat="1" ht="30" customHeight="1" x14ac:dyDescent="0.2">
      <c r="A16" s="574" t="s">
        <v>52</v>
      </c>
      <c r="B16" s="575"/>
      <c r="C16" s="575"/>
      <c r="D16" s="575"/>
      <c r="E16" s="575"/>
      <c r="F16" s="575"/>
      <c r="G16" s="575"/>
      <c r="H16" s="575"/>
      <c r="I16" s="575"/>
      <c r="J16" s="575"/>
      <c r="K16" s="576"/>
      <c r="L16" s="168"/>
      <c r="M16" s="168"/>
      <c r="N16" s="134"/>
      <c r="O16" s="134"/>
      <c r="P16" s="134"/>
      <c r="Q16" s="134"/>
      <c r="R16" s="134"/>
      <c r="S16" s="134"/>
      <c r="T16" s="134"/>
      <c r="U16" s="134"/>
      <c r="V16" s="134"/>
      <c r="W16" s="134"/>
      <c r="X16" s="134"/>
      <c r="Y16" s="134"/>
      <c r="Z16" s="134"/>
      <c r="AA16" s="134"/>
      <c r="AB16" s="134"/>
      <c r="AC16" s="134"/>
    </row>
    <row r="17" spans="1:29" s="133" customFormat="1" ht="12.75" hidden="1" customHeight="1" x14ac:dyDescent="0.2">
      <c r="A17" s="167">
        <v>6</v>
      </c>
      <c r="B17" s="577" t="s">
        <v>18</v>
      </c>
      <c r="C17" s="578"/>
      <c r="D17" s="579" t="s">
        <v>1499</v>
      </c>
      <c r="E17" s="580"/>
      <c r="F17" s="580"/>
      <c r="G17" s="580"/>
      <c r="H17" s="580"/>
      <c r="I17" s="580"/>
      <c r="J17" s="580"/>
      <c r="K17" s="581"/>
      <c r="L17" s="136"/>
      <c r="M17" s="136"/>
      <c r="N17" s="134"/>
      <c r="O17" s="134"/>
      <c r="P17" s="134"/>
      <c r="Q17" s="134"/>
      <c r="R17" s="134"/>
      <c r="S17" s="134"/>
      <c r="T17" s="134"/>
      <c r="U17" s="134"/>
      <c r="V17" s="134"/>
      <c r="W17" s="134"/>
      <c r="X17" s="134"/>
      <c r="Y17" s="134"/>
      <c r="Z17" s="134"/>
      <c r="AA17" s="134"/>
      <c r="AB17" s="134"/>
      <c r="AC17" s="134"/>
    </row>
    <row r="18" spans="1:29" s="133" customFormat="1" ht="41.25" customHeight="1" x14ac:dyDescent="0.2">
      <c r="A18" s="166">
        <v>10</v>
      </c>
      <c r="B18" s="541" t="s">
        <v>18</v>
      </c>
      <c r="C18" s="542"/>
      <c r="D18" s="549" t="s">
        <v>195</v>
      </c>
      <c r="E18" s="550"/>
      <c r="F18" s="550"/>
      <c r="G18" s="550"/>
      <c r="H18" s="550"/>
      <c r="I18" s="550"/>
      <c r="J18" s="550"/>
      <c r="K18" s="551"/>
      <c r="L18" s="144"/>
      <c r="M18" s="144"/>
      <c r="N18" s="134"/>
      <c r="O18" s="134"/>
      <c r="P18" s="134"/>
      <c r="Q18" s="134"/>
      <c r="R18" s="134"/>
      <c r="S18" s="134"/>
      <c r="T18" s="134"/>
      <c r="U18" s="134"/>
      <c r="V18" s="134"/>
      <c r="W18" s="134"/>
      <c r="X18" s="134"/>
      <c r="Y18" s="134"/>
      <c r="Z18" s="134"/>
      <c r="AA18" s="134"/>
      <c r="AB18" s="134"/>
      <c r="AC18" s="134"/>
    </row>
    <row r="19" spans="1:29" s="133" customFormat="1" ht="47.25" customHeight="1" thickBot="1" x14ac:dyDescent="0.25">
      <c r="A19" s="153">
        <v>11</v>
      </c>
      <c r="B19" s="534" t="s">
        <v>53</v>
      </c>
      <c r="C19" s="535"/>
      <c r="D19" s="552" t="s">
        <v>1498</v>
      </c>
      <c r="E19" s="553"/>
      <c r="F19" s="553"/>
      <c r="G19" s="553"/>
      <c r="H19" s="553"/>
      <c r="I19" s="553"/>
      <c r="J19" s="553"/>
      <c r="K19" s="554"/>
      <c r="L19" s="136"/>
      <c r="M19" s="136"/>
      <c r="N19" s="134"/>
      <c r="O19" s="134"/>
      <c r="P19" s="134"/>
      <c r="Q19" s="134"/>
      <c r="R19" s="134"/>
      <c r="S19" s="134"/>
      <c r="T19" s="134"/>
      <c r="U19" s="134"/>
      <c r="V19" s="134"/>
      <c r="W19" s="134"/>
      <c r="X19" s="134"/>
      <c r="Y19" s="134"/>
      <c r="Z19" s="134"/>
      <c r="AA19" s="134"/>
      <c r="AB19" s="134"/>
      <c r="AC19" s="134"/>
    </row>
    <row r="20" spans="1:29" s="133" customFormat="1" ht="15" customHeight="1" thickBot="1" x14ac:dyDescent="0.25">
      <c r="A20" s="487"/>
      <c r="B20" s="487"/>
      <c r="C20" s="487"/>
      <c r="D20" s="487"/>
      <c r="E20" s="487"/>
      <c r="F20" s="487"/>
      <c r="G20" s="487"/>
      <c r="H20" s="487"/>
      <c r="I20" s="487"/>
      <c r="J20" s="487"/>
      <c r="K20" s="487"/>
      <c r="L20" s="141"/>
      <c r="M20" s="141"/>
      <c r="N20" s="134"/>
      <c r="O20" s="134"/>
      <c r="P20" s="134"/>
      <c r="Q20" s="134"/>
      <c r="R20" s="134"/>
      <c r="S20" s="134"/>
      <c r="T20" s="134"/>
      <c r="U20" s="134"/>
      <c r="V20" s="134"/>
      <c r="W20" s="134"/>
      <c r="X20" s="134"/>
      <c r="Y20" s="134"/>
      <c r="Z20" s="134"/>
      <c r="AA20" s="134"/>
      <c r="AB20" s="134"/>
      <c r="AC20" s="134"/>
    </row>
    <row r="21" spans="1:29" s="133" customFormat="1" ht="30" customHeight="1" x14ac:dyDescent="0.2">
      <c r="A21" s="165">
        <v>12</v>
      </c>
      <c r="B21" s="555" t="s">
        <v>43</v>
      </c>
      <c r="C21" s="556"/>
      <c r="D21" s="557" t="s">
        <v>92</v>
      </c>
      <c r="E21" s="558"/>
      <c r="F21" s="558"/>
      <c r="G21" s="558"/>
      <c r="H21" s="558"/>
      <c r="I21" s="558"/>
      <c r="J21" s="558"/>
      <c r="K21" s="559"/>
      <c r="L21" s="136"/>
      <c r="M21" s="136"/>
      <c r="N21" s="134"/>
      <c r="O21" s="134"/>
      <c r="P21" s="134"/>
      <c r="Q21" s="134"/>
      <c r="R21" s="134"/>
      <c r="S21" s="134"/>
      <c r="T21" s="134"/>
      <c r="U21" s="134"/>
      <c r="V21" s="134"/>
      <c r="W21" s="134"/>
      <c r="X21" s="134"/>
      <c r="Y21" s="134"/>
      <c r="Z21" s="134"/>
      <c r="AA21" s="134"/>
      <c r="AB21" s="134"/>
      <c r="AC21" s="134"/>
    </row>
    <row r="22" spans="1:29" s="133" customFormat="1" ht="30" customHeight="1" x14ac:dyDescent="0.2">
      <c r="A22" s="157">
        <v>13</v>
      </c>
      <c r="B22" s="541" t="s">
        <v>44</v>
      </c>
      <c r="C22" s="542"/>
      <c r="D22" s="543" t="s">
        <v>196</v>
      </c>
      <c r="E22" s="544"/>
      <c r="F22" s="544"/>
      <c r="G22" s="544"/>
      <c r="H22" s="544"/>
      <c r="I22" s="544"/>
      <c r="J22" s="544"/>
      <c r="K22" s="545"/>
      <c r="L22" s="142"/>
      <c r="M22" s="142"/>
      <c r="N22" s="134"/>
      <c r="O22" s="134"/>
      <c r="P22" s="134"/>
      <c r="Q22" s="134"/>
      <c r="R22" s="134"/>
      <c r="S22" s="134"/>
      <c r="T22" s="134"/>
      <c r="U22" s="134"/>
      <c r="V22" s="134"/>
      <c r="W22" s="134"/>
      <c r="X22" s="134"/>
      <c r="Y22" s="134"/>
      <c r="Z22" s="134"/>
      <c r="AA22" s="134"/>
      <c r="AB22" s="134"/>
      <c r="AC22" s="134"/>
    </row>
    <row r="23" spans="1:29" s="133" customFormat="1" ht="59.25" customHeight="1" x14ac:dyDescent="0.2">
      <c r="A23" s="157">
        <v>14</v>
      </c>
      <c r="B23" s="541" t="s">
        <v>2</v>
      </c>
      <c r="C23" s="542"/>
      <c r="D23" s="543" t="s">
        <v>197</v>
      </c>
      <c r="E23" s="544"/>
      <c r="F23" s="544"/>
      <c r="G23" s="544"/>
      <c r="H23" s="544"/>
      <c r="I23" s="544"/>
      <c r="J23" s="544"/>
      <c r="K23" s="545"/>
      <c r="L23" s="142"/>
      <c r="M23" s="142"/>
      <c r="N23" s="134"/>
      <c r="O23" s="134"/>
      <c r="P23" s="134"/>
      <c r="Q23" s="134"/>
      <c r="R23" s="134"/>
      <c r="S23" s="134"/>
      <c r="T23" s="134"/>
      <c r="U23" s="134"/>
      <c r="V23" s="134"/>
      <c r="W23" s="134"/>
      <c r="X23" s="134"/>
      <c r="Y23" s="134"/>
      <c r="Z23" s="134"/>
      <c r="AA23" s="134"/>
      <c r="AB23" s="134"/>
      <c r="AC23" s="134"/>
    </row>
    <row r="24" spans="1:29" s="133" customFormat="1" ht="67.5" customHeight="1" x14ac:dyDescent="0.2">
      <c r="A24" s="157">
        <v>15</v>
      </c>
      <c r="B24" s="541" t="s">
        <v>54</v>
      </c>
      <c r="C24" s="542"/>
      <c r="D24" s="543" t="s">
        <v>1497</v>
      </c>
      <c r="E24" s="544"/>
      <c r="F24" s="544"/>
      <c r="G24" s="544"/>
      <c r="H24" s="544"/>
      <c r="I24" s="544"/>
      <c r="J24" s="544"/>
      <c r="K24" s="545"/>
      <c r="L24" s="142"/>
      <c r="M24" s="142"/>
      <c r="N24" s="134"/>
      <c r="O24" s="134"/>
      <c r="P24" s="134"/>
      <c r="Q24" s="134"/>
      <c r="R24" s="134"/>
      <c r="S24" s="134"/>
      <c r="T24" s="134"/>
      <c r="U24" s="134"/>
      <c r="V24" s="134"/>
      <c r="W24" s="134"/>
      <c r="X24" s="134"/>
      <c r="Y24" s="134"/>
      <c r="Z24" s="134"/>
      <c r="AA24" s="134"/>
      <c r="AB24" s="134"/>
      <c r="AC24" s="134"/>
    </row>
    <row r="25" spans="1:29" s="133" customFormat="1" ht="382.5" customHeight="1" x14ac:dyDescent="0.2">
      <c r="A25" s="157">
        <v>16</v>
      </c>
      <c r="B25" s="541" t="s">
        <v>120</v>
      </c>
      <c r="C25" s="542"/>
      <c r="D25" s="543" t="s">
        <v>1496</v>
      </c>
      <c r="E25" s="544"/>
      <c r="F25" s="544"/>
      <c r="G25" s="544"/>
      <c r="H25" s="544"/>
      <c r="I25" s="544"/>
      <c r="J25" s="544"/>
      <c r="K25" s="545"/>
      <c r="L25" s="142"/>
      <c r="M25" s="142"/>
      <c r="N25" s="134"/>
      <c r="O25" s="134"/>
      <c r="P25" s="134"/>
      <c r="Q25" s="134"/>
      <c r="R25" s="134"/>
      <c r="S25" s="134"/>
      <c r="T25" s="134"/>
      <c r="U25" s="134"/>
      <c r="V25" s="134"/>
      <c r="W25" s="134"/>
      <c r="X25" s="134"/>
      <c r="Y25" s="134"/>
      <c r="Z25" s="134"/>
      <c r="AA25" s="134"/>
      <c r="AB25" s="134"/>
      <c r="AC25" s="134"/>
    </row>
    <row r="26" spans="1:29" s="133" customFormat="1" ht="183" customHeight="1" x14ac:dyDescent="0.2">
      <c r="A26" s="157">
        <v>17</v>
      </c>
      <c r="B26" s="541" t="s">
        <v>146</v>
      </c>
      <c r="C26" s="542"/>
      <c r="D26" s="543" t="s">
        <v>1495</v>
      </c>
      <c r="E26" s="544"/>
      <c r="F26" s="544"/>
      <c r="G26" s="544"/>
      <c r="H26" s="544"/>
      <c r="I26" s="544"/>
      <c r="J26" s="544"/>
      <c r="K26" s="545"/>
      <c r="L26" s="142"/>
      <c r="M26" s="142"/>
      <c r="N26" s="134"/>
      <c r="O26" s="134"/>
      <c r="P26" s="134"/>
      <c r="Q26" s="134"/>
      <c r="R26" s="134"/>
      <c r="S26" s="134"/>
      <c r="T26" s="134"/>
      <c r="U26" s="134"/>
      <c r="V26" s="134"/>
      <c r="W26" s="134"/>
      <c r="X26" s="134"/>
      <c r="Y26" s="134"/>
      <c r="Z26" s="134"/>
      <c r="AA26" s="134"/>
      <c r="AB26" s="134"/>
      <c r="AC26" s="134"/>
    </row>
    <row r="27" spans="1:29" s="133" customFormat="1" ht="157.5" customHeight="1" thickBot="1" x14ac:dyDescent="0.25">
      <c r="A27" s="153">
        <v>18</v>
      </c>
      <c r="B27" s="524" t="s">
        <v>147</v>
      </c>
      <c r="C27" s="525"/>
      <c r="D27" s="546" t="s">
        <v>1494</v>
      </c>
      <c r="E27" s="547"/>
      <c r="F27" s="547"/>
      <c r="G27" s="547"/>
      <c r="H27" s="547"/>
      <c r="I27" s="547"/>
      <c r="J27" s="547"/>
      <c r="K27" s="548"/>
      <c r="L27" s="144"/>
      <c r="M27" s="144"/>
      <c r="N27" s="134"/>
      <c r="O27" s="134"/>
      <c r="P27" s="134"/>
      <c r="Q27" s="134"/>
      <c r="R27" s="134"/>
      <c r="S27" s="134"/>
      <c r="T27" s="134"/>
      <c r="U27" s="134"/>
      <c r="V27" s="134"/>
      <c r="W27" s="134"/>
      <c r="X27" s="134"/>
      <c r="Y27" s="134"/>
      <c r="Z27" s="134"/>
      <c r="AA27" s="134"/>
      <c r="AB27" s="134"/>
      <c r="AC27" s="134"/>
    </row>
    <row r="28" spans="1:29" s="133" customFormat="1" ht="15.75" customHeight="1" thickBot="1" x14ac:dyDescent="0.25">
      <c r="A28" s="487"/>
      <c r="B28" s="487"/>
      <c r="C28" s="487"/>
      <c r="D28" s="487"/>
      <c r="E28" s="487"/>
      <c r="F28" s="487"/>
      <c r="G28" s="487"/>
      <c r="H28" s="487"/>
      <c r="I28" s="487"/>
      <c r="J28" s="487"/>
      <c r="K28" s="487"/>
      <c r="L28" s="141"/>
      <c r="M28" s="141"/>
      <c r="N28" s="134"/>
      <c r="O28" s="134"/>
      <c r="P28" s="134"/>
      <c r="Q28" s="134"/>
      <c r="R28" s="134"/>
      <c r="S28" s="134"/>
      <c r="T28" s="134"/>
      <c r="U28" s="134"/>
      <c r="V28" s="134"/>
      <c r="W28" s="134"/>
      <c r="X28" s="134"/>
      <c r="Y28" s="134"/>
      <c r="Z28" s="134"/>
      <c r="AA28" s="134"/>
      <c r="AB28" s="134"/>
      <c r="AC28" s="134"/>
    </row>
    <row r="29" spans="1:29" s="133" customFormat="1" ht="34.5" customHeight="1" x14ac:dyDescent="0.2">
      <c r="A29" s="165">
        <v>19</v>
      </c>
      <c r="B29" s="526" t="s">
        <v>7</v>
      </c>
      <c r="C29" s="527"/>
      <c r="D29" s="528" t="s">
        <v>225</v>
      </c>
      <c r="E29" s="529"/>
      <c r="F29" s="529"/>
      <c r="G29" s="529"/>
      <c r="H29" s="529"/>
      <c r="I29" s="529"/>
      <c r="J29" s="529"/>
      <c r="K29" s="530"/>
      <c r="L29" s="164"/>
      <c r="M29" s="164"/>
      <c r="N29" s="134"/>
      <c r="O29" s="134"/>
      <c r="P29" s="134"/>
      <c r="Q29" s="134"/>
      <c r="R29" s="134"/>
      <c r="S29" s="134"/>
      <c r="T29" s="134"/>
      <c r="U29" s="134"/>
      <c r="V29" s="134"/>
      <c r="W29" s="134"/>
      <c r="X29" s="134"/>
      <c r="Y29" s="134"/>
      <c r="Z29" s="134"/>
      <c r="AA29" s="134"/>
      <c r="AB29" s="134"/>
      <c r="AC29" s="134"/>
    </row>
    <row r="30" spans="1:29" s="133" customFormat="1" ht="203.25" customHeight="1" x14ac:dyDescent="0.2">
      <c r="A30" s="157">
        <v>20</v>
      </c>
      <c r="B30" s="522" t="s">
        <v>14</v>
      </c>
      <c r="C30" s="523"/>
      <c r="D30" s="531" t="s">
        <v>1493</v>
      </c>
      <c r="E30" s="532"/>
      <c r="F30" s="532"/>
      <c r="G30" s="532"/>
      <c r="H30" s="532"/>
      <c r="I30" s="532"/>
      <c r="J30" s="532"/>
      <c r="K30" s="533"/>
      <c r="L30" s="162"/>
      <c r="M30" s="162"/>
      <c r="N30" s="134"/>
      <c r="O30" s="134"/>
      <c r="P30" s="134"/>
      <c r="Q30" s="134"/>
      <c r="R30" s="134"/>
      <c r="S30" s="134"/>
      <c r="T30" s="134"/>
      <c r="U30" s="134"/>
      <c r="V30" s="134"/>
      <c r="W30" s="134"/>
      <c r="X30" s="134"/>
      <c r="Y30" s="134"/>
      <c r="Z30" s="134"/>
      <c r="AA30" s="134"/>
      <c r="AB30" s="134"/>
      <c r="AC30" s="134"/>
    </row>
    <row r="31" spans="1:29" s="133" customFormat="1" ht="175.5" customHeight="1" thickBot="1" x14ac:dyDescent="0.25">
      <c r="A31" s="163">
        <v>21</v>
      </c>
      <c r="B31" s="534" t="s">
        <v>26</v>
      </c>
      <c r="C31" s="535"/>
      <c r="D31" s="536" t="s">
        <v>1492</v>
      </c>
      <c r="E31" s="537"/>
      <c r="F31" s="537"/>
      <c r="G31" s="537"/>
      <c r="H31" s="537"/>
      <c r="I31" s="537"/>
      <c r="J31" s="537"/>
      <c r="K31" s="538"/>
      <c r="L31" s="162"/>
      <c r="M31" s="162"/>
      <c r="N31" s="134"/>
      <c r="O31" s="143"/>
      <c r="P31" s="143"/>
      <c r="Q31" s="143"/>
      <c r="R31" s="143"/>
      <c r="S31" s="143"/>
      <c r="T31" s="143"/>
      <c r="U31" s="143"/>
      <c r="V31" s="143"/>
      <c r="W31" s="143"/>
      <c r="X31" s="143"/>
      <c r="Y31" s="143"/>
      <c r="Z31" s="143"/>
      <c r="AA31" s="143"/>
      <c r="AB31" s="134"/>
      <c r="AC31" s="134"/>
    </row>
    <row r="32" spans="1:29" s="133" customFormat="1" ht="13.5" thickBot="1" x14ac:dyDescent="0.25">
      <c r="A32" s="487"/>
      <c r="B32" s="487"/>
      <c r="C32" s="487"/>
      <c r="D32" s="487"/>
      <c r="E32" s="487"/>
      <c r="F32" s="487"/>
      <c r="G32" s="487"/>
      <c r="H32" s="487"/>
      <c r="I32" s="487"/>
      <c r="J32" s="487"/>
      <c r="K32" s="487"/>
      <c r="L32" s="141"/>
      <c r="M32" s="141"/>
      <c r="N32" s="134"/>
      <c r="O32" s="143"/>
      <c r="P32" s="143"/>
      <c r="Q32" s="143"/>
      <c r="R32" s="143"/>
      <c r="S32" s="143"/>
      <c r="T32" s="143"/>
      <c r="U32" s="143"/>
      <c r="V32" s="143"/>
      <c r="W32" s="143"/>
      <c r="X32" s="143"/>
      <c r="Y32" s="143"/>
      <c r="Z32" s="143"/>
      <c r="AA32" s="143"/>
      <c r="AB32" s="134"/>
      <c r="AC32" s="134"/>
    </row>
    <row r="33" spans="1:29" s="133" customFormat="1" ht="54" customHeight="1" x14ac:dyDescent="0.2">
      <c r="A33" s="161">
        <v>22</v>
      </c>
      <c r="B33" s="526" t="s">
        <v>55</v>
      </c>
      <c r="C33" s="527"/>
      <c r="D33" s="497" t="s">
        <v>155</v>
      </c>
      <c r="E33" s="521"/>
      <c r="F33" s="539" t="s">
        <v>214</v>
      </c>
      <c r="G33" s="540"/>
      <c r="H33" s="497" t="s">
        <v>109</v>
      </c>
      <c r="I33" s="521"/>
      <c r="J33" s="539" t="s">
        <v>1491</v>
      </c>
      <c r="K33" s="540"/>
      <c r="L33" s="160"/>
      <c r="M33" s="160"/>
      <c r="N33" s="134"/>
      <c r="O33" s="143"/>
      <c r="P33" s="143"/>
      <c r="Q33" s="143"/>
      <c r="R33" s="143"/>
      <c r="S33" s="143"/>
      <c r="T33" s="143"/>
      <c r="U33" s="143"/>
      <c r="V33" s="143"/>
      <c r="W33" s="143"/>
      <c r="X33" s="143"/>
      <c r="Y33" s="143"/>
      <c r="Z33" s="143"/>
      <c r="AA33" s="143"/>
      <c r="AB33" s="134"/>
      <c r="AC33" s="134"/>
    </row>
    <row r="34" spans="1:29" s="133" customFormat="1" ht="60" customHeight="1" thickBot="1" x14ac:dyDescent="0.25">
      <c r="A34" s="153">
        <v>23</v>
      </c>
      <c r="B34" s="515" t="s">
        <v>121</v>
      </c>
      <c r="C34" s="516"/>
      <c r="D34" s="517" t="s">
        <v>159</v>
      </c>
      <c r="E34" s="518"/>
      <c r="F34" s="518"/>
      <c r="G34" s="518"/>
      <c r="H34" s="518"/>
      <c r="I34" s="518"/>
      <c r="J34" s="518"/>
      <c r="K34" s="519"/>
      <c r="L34" s="159"/>
      <c r="M34" s="159"/>
      <c r="N34" s="148"/>
      <c r="O34" s="147"/>
      <c r="P34" s="146"/>
      <c r="Q34" s="146"/>
      <c r="R34" s="146"/>
      <c r="S34" s="146"/>
      <c r="T34" s="146"/>
      <c r="U34" s="146"/>
      <c r="V34" s="146"/>
      <c r="W34" s="146"/>
      <c r="X34" s="146"/>
      <c r="Y34" s="146"/>
      <c r="Z34" s="146"/>
      <c r="AA34" s="143"/>
      <c r="AB34" s="134"/>
      <c r="AC34" s="134"/>
    </row>
    <row r="35" spans="1:29" s="133" customFormat="1" ht="15" customHeight="1" thickBot="1" x14ac:dyDescent="0.25">
      <c r="A35" s="487"/>
      <c r="B35" s="487"/>
      <c r="C35" s="487"/>
      <c r="D35" s="487"/>
      <c r="E35" s="487"/>
      <c r="F35" s="487"/>
      <c r="G35" s="487"/>
      <c r="H35" s="487"/>
      <c r="I35" s="487"/>
      <c r="J35" s="487"/>
      <c r="K35" s="487"/>
      <c r="L35" s="141"/>
      <c r="M35" s="141"/>
      <c r="N35" s="148"/>
      <c r="O35" s="147"/>
      <c r="P35" s="146"/>
      <c r="Q35" s="146"/>
      <c r="R35" s="146"/>
      <c r="S35" s="146"/>
      <c r="T35" s="146"/>
      <c r="U35" s="146"/>
      <c r="V35" s="146"/>
      <c r="W35" s="146"/>
      <c r="X35" s="146"/>
      <c r="Y35" s="146"/>
      <c r="Z35" s="146"/>
      <c r="AA35" s="143"/>
      <c r="AB35" s="134"/>
      <c r="AC35" s="134"/>
    </row>
    <row r="36" spans="1:29" s="133" customFormat="1" ht="30" customHeight="1" x14ac:dyDescent="0.2">
      <c r="A36" s="520" t="s">
        <v>29</v>
      </c>
      <c r="B36" s="498"/>
      <c r="C36" s="521"/>
      <c r="D36" s="158">
        <v>2017</v>
      </c>
      <c r="E36" s="158">
        <v>2018</v>
      </c>
      <c r="F36" s="158">
        <v>2019</v>
      </c>
      <c r="G36" s="158" t="s">
        <v>1490</v>
      </c>
      <c r="H36" s="158" t="s">
        <v>1490</v>
      </c>
      <c r="I36" s="158" t="s">
        <v>1490</v>
      </c>
      <c r="J36" s="158" t="s">
        <v>1490</v>
      </c>
      <c r="K36" s="158" t="s">
        <v>101</v>
      </c>
      <c r="L36" s="139"/>
      <c r="M36" s="139"/>
      <c r="N36" s="148"/>
      <c r="O36" s="147"/>
      <c r="P36" s="146"/>
      <c r="Q36" s="146"/>
      <c r="R36" s="146"/>
      <c r="S36" s="146"/>
      <c r="T36" s="146"/>
      <c r="U36" s="146"/>
      <c r="V36" s="146"/>
      <c r="W36" s="146"/>
      <c r="X36" s="146"/>
      <c r="Y36" s="146"/>
      <c r="Z36" s="146"/>
      <c r="AA36" s="143"/>
      <c r="AB36" s="134"/>
      <c r="AC36" s="134"/>
    </row>
    <row r="37" spans="1:29" s="133" customFormat="1" ht="45" customHeight="1" x14ac:dyDescent="0.2">
      <c r="A37" s="157">
        <v>24</v>
      </c>
      <c r="B37" s="522" t="s">
        <v>28</v>
      </c>
      <c r="C37" s="523"/>
      <c r="D37" s="156">
        <v>230000</v>
      </c>
      <c r="E37" s="156">
        <v>0</v>
      </c>
      <c r="F37" s="156">
        <v>1270000</v>
      </c>
      <c r="G37" s="156">
        <v>0</v>
      </c>
      <c r="H37" s="156">
        <v>0</v>
      </c>
      <c r="I37" s="156">
        <v>0</v>
      </c>
      <c r="J37" s="156">
        <v>0</v>
      </c>
      <c r="K37" s="155">
        <f>SUM(D37:J37)</f>
        <v>1500000</v>
      </c>
      <c r="L37" s="151"/>
      <c r="M37" s="151"/>
      <c r="N37" s="148"/>
      <c r="O37" s="147"/>
      <c r="P37" s="146"/>
      <c r="Q37" s="146"/>
      <c r="R37" s="146"/>
      <c r="S37" s="146"/>
      <c r="T37" s="146"/>
      <c r="U37" s="146"/>
      <c r="V37" s="146"/>
      <c r="W37" s="146"/>
      <c r="X37" s="146"/>
      <c r="Y37" s="146"/>
      <c r="Z37" s="146"/>
      <c r="AA37" s="143"/>
      <c r="AB37" s="134"/>
      <c r="AC37" s="134"/>
    </row>
    <row r="38" spans="1:29" s="133" customFormat="1" ht="45" customHeight="1" x14ac:dyDescent="0.2">
      <c r="A38" s="157">
        <v>25</v>
      </c>
      <c r="B38" s="522" t="s">
        <v>27</v>
      </c>
      <c r="C38" s="523"/>
      <c r="D38" s="156">
        <v>0</v>
      </c>
      <c r="E38" s="156">
        <v>0</v>
      </c>
      <c r="F38" s="156">
        <v>1000000</v>
      </c>
      <c r="G38" s="156">
        <v>0</v>
      </c>
      <c r="H38" s="156">
        <v>0</v>
      </c>
      <c r="I38" s="156">
        <v>0</v>
      </c>
      <c r="J38" s="156">
        <v>0</v>
      </c>
      <c r="K38" s="155">
        <f>SUM(D38:J38)</f>
        <v>1000000</v>
      </c>
      <c r="L38" s="154"/>
      <c r="M38" s="151"/>
      <c r="N38" s="148"/>
      <c r="O38" s="147"/>
      <c r="P38" s="146"/>
      <c r="Q38" s="146"/>
      <c r="R38" s="146"/>
      <c r="S38" s="146"/>
      <c r="T38" s="146"/>
      <c r="U38" s="146"/>
      <c r="V38" s="146"/>
      <c r="W38" s="146"/>
      <c r="X38" s="146"/>
      <c r="Y38" s="146"/>
      <c r="Z38" s="146"/>
      <c r="AA38" s="143"/>
      <c r="AB38" s="134"/>
      <c r="AC38" s="134"/>
    </row>
    <row r="39" spans="1:29" s="133" customFormat="1" ht="45" customHeight="1" x14ac:dyDescent="0.2">
      <c r="A39" s="157">
        <v>26</v>
      </c>
      <c r="B39" s="522" t="s">
        <v>22</v>
      </c>
      <c r="C39" s="523"/>
      <c r="D39" s="156">
        <v>0</v>
      </c>
      <c r="E39" s="156">
        <v>0</v>
      </c>
      <c r="F39" s="156">
        <v>850000</v>
      </c>
      <c r="G39" s="156">
        <v>0</v>
      </c>
      <c r="H39" s="156">
        <v>0</v>
      </c>
      <c r="I39" s="156">
        <v>0</v>
      </c>
      <c r="J39" s="156">
        <v>0</v>
      </c>
      <c r="K39" s="155">
        <f>SUM(D39:J39)</f>
        <v>850000</v>
      </c>
      <c r="L39" s="154"/>
      <c r="M39" s="151"/>
      <c r="N39" s="148"/>
      <c r="O39" s="147"/>
      <c r="P39" s="146"/>
      <c r="Q39" s="146"/>
      <c r="R39" s="146"/>
      <c r="S39" s="146"/>
      <c r="T39" s="146"/>
      <c r="U39" s="146"/>
      <c r="V39" s="146"/>
      <c r="W39" s="146"/>
      <c r="X39" s="146"/>
      <c r="Y39" s="146"/>
      <c r="Z39" s="146"/>
      <c r="AA39" s="143"/>
      <c r="AB39" s="134"/>
      <c r="AC39" s="134"/>
    </row>
    <row r="40" spans="1:29" s="133" customFormat="1" ht="45" customHeight="1" thickBot="1" x14ac:dyDescent="0.25">
      <c r="A40" s="153">
        <v>27</v>
      </c>
      <c r="B40" s="524" t="s">
        <v>56</v>
      </c>
      <c r="C40" s="525"/>
      <c r="D40" s="201">
        <v>0</v>
      </c>
      <c r="E40" s="201">
        <v>0</v>
      </c>
      <c r="F40" s="201">
        <f t="shared" ref="F40:K40" si="0">IF(F39=0,"",F39/F38*100)</f>
        <v>85</v>
      </c>
      <c r="G40" s="201">
        <v>0</v>
      </c>
      <c r="H40" s="201">
        <v>0</v>
      </c>
      <c r="I40" s="201">
        <v>0</v>
      </c>
      <c r="J40" s="201">
        <v>0</v>
      </c>
      <c r="K40" s="201">
        <f t="shared" si="0"/>
        <v>85</v>
      </c>
      <c r="L40" s="152"/>
      <c r="M40" s="151"/>
      <c r="N40" s="148"/>
      <c r="O40" s="147"/>
      <c r="P40" s="146"/>
      <c r="Q40" s="146"/>
      <c r="R40" s="146"/>
      <c r="S40" s="146"/>
      <c r="T40" s="146"/>
      <c r="U40" s="146"/>
      <c r="V40" s="146"/>
      <c r="W40" s="146"/>
      <c r="X40" s="146"/>
      <c r="Y40" s="146"/>
      <c r="Z40" s="146"/>
      <c r="AA40" s="143"/>
      <c r="AB40" s="134"/>
      <c r="AC40" s="134"/>
    </row>
    <row r="41" spans="1:29" s="133" customFormat="1" ht="13.5" thickBot="1" x14ac:dyDescent="0.25">
      <c r="A41" s="487"/>
      <c r="B41" s="487"/>
      <c r="C41" s="487"/>
      <c r="D41" s="487"/>
      <c r="E41" s="487"/>
      <c r="F41" s="487"/>
      <c r="G41" s="487"/>
      <c r="H41" s="487"/>
      <c r="I41" s="487"/>
      <c r="J41" s="487"/>
      <c r="K41" s="487"/>
      <c r="L41" s="141"/>
      <c r="M41" s="141"/>
      <c r="N41" s="148"/>
      <c r="O41" s="147"/>
      <c r="P41" s="146"/>
      <c r="Q41" s="146"/>
      <c r="R41" s="146"/>
      <c r="S41" s="146"/>
      <c r="T41" s="146"/>
      <c r="U41" s="146"/>
      <c r="V41" s="146"/>
      <c r="W41" s="146"/>
      <c r="X41" s="146"/>
      <c r="Y41" s="146"/>
      <c r="Z41" s="146"/>
      <c r="AA41" s="143"/>
      <c r="AB41" s="134"/>
      <c r="AC41" s="134"/>
    </row>
    <row r="42" spans="1:29" s="133" customFormat="1" ht="30" customHeight="1" x14ac:dyDescent="0.2">
      <c r="A42" s="488">
        <v>28</v>
      </c>
      <c r="B42" s="497" t="s">
        <v>57</v>
      </c>
      <c r="C42" s="498"/>
      <c r="D42" s="498"/>
      <c r="E42" s="498"/>
      <c r="F42" s="498"/>
      <c r="G42" s="498"/>
      <c r="H42" s="498"/>
      <c r="I42" s="498"/>
      <c r="J42" s="498"/>
      <c r="K42" s="499"/>
      <c r="L42" s="150"/>
      <c r="M42" s="150"/>
      <c r="N42" s="148"/>
      <c r="O42" s="147"/>
      <c r="P42" s="146"/>
      <c r="Q42" s="146"/>
      <c r="R42" s="146"/>
      <c r="S42" s="146"/>
      <c r="T42" s="146"/>
      <c r="U42" s="146"/>
      <c r="V42" s="146"/>
      <c r="W42" s="146"/>
      <c r="X42" s="146"/>
      <c r="Y42" s="146"/>
      <c r="Z42" s="146"/>
      <c r="AA42" s="143"/>
      <c r="AB42" s="134"/>
      <c r="AC42" s="134"/>
    </row>
    <row r="43" spans="1:29" s="133" customFormat="1" ht="30" customHeight="1" x14ac:dyDescent="0.2">
      <c r="A43" s="489"/>
      <c r="B43" s="494" t="s">
        <v>8</v>
      </c>
      <c r="C43" s="495"/>
      <c r="D43" s="494" t="s">
        <v>58</v>
      </c>
      <c r="E43" s="500"/>
      <c r="F43" s="500"/>
      <c r="G43" s="500"/>
      <c r="H43" s="500"/>
      <c r="I43" s="495"/>
      <c r="J43" s="494" t="s">
        <v>59</v>
      </c>
      <c r="K43" s="496"/>
      <c r="L43" s="139"/>
      <c r="M43" s="139"/>
      <c r="N43" s="148"/>
      <c r="O43" s="147"/>
      <c r="P43" s="146"/>
      <c r="Q43" s="146"/>
      <c r="R43" s="146"/>
      <c r="S43" s="146"/>
      <c r="T43" s="146"/>
      <c r="U43" s="146"/>
      <c r="V43" s="146"/>
      <c r="W43" s="146"/>
      <c r="X43" s="146"/>
      <c r="Y43" s="146"/>
      <c r="Z43" s="146"/>
      <c r="AA43" s="143"/>
      <c r="AB43" s="134"/>
      <c r="AC43" s="134"/>
    </row>
    <row r="44" spans="1:29" s="133" customFormat="1" ht="38.25" customHeight="1" x14ac:dyDescent="0.2">
      <c r="A44" s="489"/>
      <c r="B44" s="501" t="s">
        <v>1489</v>
      </c>
      <c r="C44" s="502"/>
      <c r="D44" s="503" t="s">
        <v>1488</v>
      </c>
      <c r="E44" s="504"/>
      <c r="F44" s="504"/>
      <c r="G44" s="504"/>
      <c r="H44" s="504"/>
      <c r="I44" s="505"/>
      <c r="J44" s="506">
        <v>8000</v>
      </c>
      <c r="K44" s="507"/>
      <c r="L44" s="149"/>
      <c r="M44" s="149"/>
      <c r="N44" s="148"/>
      <c r="O44" s="147"/>
      <c r="P44" s="146"/>
      <c r="Q44" s="146"/>
      <c r="R44" s="146"/>
      <c r="S44" s="146"/>
      <c r="T44" s="146"/>
      <c r="U44" s="146"/>
      <c r="V44" s="146"/>
      <c r="W44" s="146"/>
      <c r="X44" s="146"/>
      <c r="Y44" s="146"/>
      <c r="Z44" s="146"/>
      <c r="AA44" s="143"/>
      <c r="AB44" s="134"/>
      <c r="AC44" s="134"/>
    </row>
    <row r="45" spans="1:29" s="133" customFormat="1" ht="41.25" customHeight="1" x14ac:dyDescent="0.2">
      <c r="A45" s="489"/>
      <c r="B45" s="501" t="s">
        <v>1487</v>
      </c>
      <c r="C45" s="502"/>
      <c r="D45" s="503" t="s">
        <v>1486</v>
      </c>
      <c r="E45" s="504"/>
      <c r="F45" s="504"/>
      <c r="G45" s="504"/>
      <c r="H45" s="504"/>
      <c r="I45" s="505"/>
      <c r="J45" s="506">
        <v>15000</v>
      </c>
      <c r="K45" s="507"/>
      <c r="L45" s="149"/>
      <c r="M45" s="149"/>
      <c r="N45" s="148"/>
      <c r="O45" s="147"/>
      <c r="P45" s="146"/>
      <c r="Q45" s="146"/>
      <c r="R45" s="146"/>
      <c r="S45" s="146"/>
      <c r="T45" s="146"/>
      <c r="U45" s="146"/>
      <c r="V45" s="146"/>
      <c r="W45" s="146"/>
      <c r="X45" s="146"/>
      <c r="Y45" s="146"/>
      <c r="Z45" s="146"/>
      <c r="AA45" s="143"/>
      <c r="AB45" s="134"/>
      <c r="AC45" s="134"/>
    </row>
    <row r="46" spans="1:29" s="133" customFormat="1" ht="27.75" customHeight="1" thickBot="1" x14ac:dyDescent="0.25">
      <c r="A46" s="490"/>
      <c r="B46" s="508" t="s">
        <v>1485</v>
      </c>
      <c r="C46" s="509"/>
      <c r="D46" s="510" t="s">
        <v>1484</v>
      </c>
      <c r="E46" s="511"/>
      <c r="F46" s="511"/>
      <c r="G46" s="511"/>
      <c r="H46" s="511"/>
      <c r="I46" s="512"/>
      <c r="J46" s="513">
        <v>1270000</v>
      </c>
      <c r="K46" s="514"/>
      <c r="L46" s="144"/>
      <c r="M46" s="144"/>
      <c r="N46" s="134"/>
      <c r="O46" s="143"/>
      <c r="P46" s="143"/>
      <c r="Q46" s="143"/>
      <c r="R46" s="143"/>
      <c r="S46" s="143"/>
      <c r="T46" s="143"/>
      <c r="U46" s="143"/>
      <c r="V46" s="143"/>
      <c r="W46" s="143"/>
      <c r="X46" s="143"/>
      <c r="Y46" s="143"/>
      <c r="Z46" s="143"/>
      <c r="AA46" s="143"/>
      <c r="AB46" s="134"/>
      <c r="AC46" s="134"/>
    </row>
    <row r="47" spans="1:29" s="133" customFormat="1" ht="27.75" customHeight="1" thickBot="1" x14ac:dyDescent="0.25">
      <c r="A47" s="145"/>
      <c r="B47" s="484" t="s">
        <v>1483</v>
      </c>
      <c r="C47" s="484"/>
      <c r="D47" s="485" t="s">
        <v>1482</v>
      </c>
      <c r="E47" s="485"/>
      <c r="F47" s="485"/>
      <c r="G47" s="485"/>
      <c r="H47" s="485"/>
      <c r="I47" s="485"/>
      <c r="J47" s="486">
        <v>207000</v>
      </c>
      <c r="K47" s="486"/>
      <c r="L47" s="144"/>
      <c r="M47" s="144"/>
      <c r="N47" s="134"/>
      <c r="O47" s="143"/>
      <c r="P47" s="143"/>
      <c r="Q47" s="143"/>
      <c r="R47" s="143"/>
      <c r="S47" s="143"/>
      <c r="T47" s="143"/>
      <c r="U47" s="143"/>
      <c r="V47" s="143"/>
      <c r="W47" s="143"/>
      <c r="X47" s="143"/>
      <c r="Y47" s="143"/>
      <c r="Z47" s="143"/>
      <c r="AA47" s="143"/>
      <c r="AB47" s="134"/>
      <c r="AC47" s="134"/>
    </row>
    <row r="48" spans="1:29" s="133" customFormat="1" ht="15" customHeight="1" thickBot="1" x14ac:dyDescent="0.25">
      <c r="A48" s="487"/>
      <c r="B48" s="487"/>
      <c r="C48" s="487"/>
      <c r="D48" s="487"/>
      <c r="E48" s="487"/>
      <c r="F48" s="487"/>
      <c r="G48" s="487"/>
      <c r="H48" s="487"/>
      <c r="I48" s="487"/>
      <c r="J48" s="487"/>
      <c r="K48" s="487"/>
      <c r="L48" s="144"/>
      <c r="M48" s="144"/>
      <c r="N48" s="134"/>
      <c r="O48" s="143"/>
      <c r="P48" s="143"/>
      <c r="Q48" s="143"/>
      <c r="R48" s="143"/>
      <c r="S48" s="143"/>
      <c r="T48" s="143"/>
      <c r="U48" s="143"/>
      <c r="V48" s="143"/>
      <c r="W48" s="143"/>
      <c r="X48" s="143"/>
      <c r="Y48" s="143"/>
      <c r="Z48" s="143"/>
      <c r="AA48" s="143"/>
      <c r="AB48" s="134"/>
      <c r="AC48" s="134"/>
    </row>
    <row r="49" spans="1:29" s="133" customFormat="1" ht="30" customHeight="1" x14ac:dyDescent="0.2">
      <c r="A49" s="488">
        <v>29</v>
      </c>
      <c r="B49" s="491" t="s">
        <v>106</v>
      </c>
      <c r="C49" s="492"/>
      <c r="D49" s="492"/>
      <c r="E49" s="492"/>
      <c r="F49" s="492"/>
      <c r="G49" s="492"/>
      <c r="H49" s="492"/>
      <c r="I49" s="492"/>
      <c r="J49" s="492"/>
      <c r="K49" s="493"/>
      <c r="L49" s="144"/>
      <c r="M49" s="144"/>
      <c r="N49" s="134"/>
      <c r="O49" s="143"/>
      <c r="P49" s="143"/>
      <c r="Q49" s="143"/>
      <c r="R49" s="143"/>
      <c r="S49" s="143"/>
      <c r="T49" s="143"/>
      <c r="U49" s="143"/>
      <c r="V49" s="143"/>
      <c r="W49" s="143"/>
      <c r="X49" s="143"/>
      <c r="Y49" s="143"/>
      <c r="Z49" s="143"/>
      <c r="AA49" s="143"/>
      <c r="AB49" s="134"/>
      <c r="AC49" s="134"/>
    </row>
    <row r="50" spans="1:29" s="133" customFormat="1" ht="72" customHeight="1" x14ac:dyDescent="0.2">
      <c r="A50" s="489"/>
      <c r="B50" s="494" t="s">
        <v>102</v>
      </c>
      <c r="C50" s="495"/>
      <c r="D50" s="494" t="s">
        <v>60</v>
      </c>
      <c r="E50" s="495"/>
      <c r="F50" s="494" t="s">
        <v>24</v>
      </c>
      <c r="G50" s="495"/>
      <c r="H50" s="494" t="s">
        <v>130</v>
      </c>
      <c r="I50" s="495"/>
      <c r="J50" s="494" t="s">
        <v>104</v>
      </c>
      <c r="K50" s="496"/>
      <c r="L50" s="142"/>
      <c r="M50" s="142"/>
      <c r="N50" s="134"/>
      <c r="O50" s="143"/>
      <c r="P50" s="143"/>
      <c r="Q50" s="143"/>
      <c r="R50" s="143"/>
      <c r="S50" s="143"/>
      <c r="T50" s="143"/>
      <c r="U50" s="143"/>
      <c r="V50" s="143"/>
      <c r="W50" s="143"/>
      <c r="X50" s="143"/>
      <c r="Y50" s="143"/>
      <c r="Z50" s="143"/>
      <c r="AA50" s="143"/>
      <c r="AB50" s="134"/>
      <c r="AC50" s="134"/>
    </row>
    <row r="51" spans="1:29" s="133" customFormat="1" ht="30" customHeight="1" x14ac:dyDescent="0.2">
      <c r="A51" s="489"/>
      <c r="B51" s="468" t="s">
        <v>198</v>
      </c>
      <c r="C51" s="469"/>
      <c r="D51" s="470" t="s">
        <v>199</v>
      </c>
      <c r="E51" s="471"/>
      <c r="F51" s="470" t="s">
        <v>200</v>
      </c>
      <c r="G51" s="471"/>
      <c r="H51" s="472">
        <v>8161</v>
      </c>
      <c r="I51" s="473"/>
      <c r="J51" s="474">
        <v>1090529</v>
      </c>
      <c r="K51" s="475"/>
      <c r="L51" s="142"/>
      <c r="M51" s="142"/>
      <c r="N51" s="134"/>
      <c r="O51" s="134"/>
      <c r="P51" s="134"/>
      <c r="Q51" s="134"/>
      <c r="R51" s="134"/>
      <c r="S51" s="134"/>
      <c r="T51" s="134"/>
      <c r="U51" s="134"/>
      <c r="V51" s="134"/>
      <c r="W51" s="134"/>
      <c r="X51" s="134"/>
      <c r="Y51" s="134"/>
      <c r="Z51" s="134"/>
      <c r="AA51" s="134"/>
      <c r="AB51" s="134"/>
      <c r="AC51" s="134"/>
    </row>
    <row r="52" spans="1:29" s="133" customFormat="1" ht="53.25" customHeight="1" x14ac:dyDescent="0.2">
      <c r="A52" s="489"/>
      <c r="B52" s="468" t="s">
        <v>201</v>
      </c>
      <c r="C52" s="469"/>
      <c r="D52" s="470" t="s">
        <v>202</v>
      </c>
      <c r="E52" s="471"/>
      <c r="F52" s="470" t="s">
        <v>203</v>
      </c>
      <c r="G52" s="471"/>
      <c r="H52" s="472">
        <v>1</v>
      </c>
      <c r="I52" s="473"/>
      <c r="J52" s="474">
        <v>79</v>
      </c>
      <c r="K52" s="475"/>
      <c r="L52" s="141"/>
      <c r="M52" s="141"/>
      <c r="N52" s="134"/>
      <c r="O52" s="134"/>
      <c r="P52" s="134"/>
      <c r="Q52" s="134"/>
      <c r="R52" s="134"/>
      <c r="S52" s="134"/>
      <c r="T52" s="134"/>
      <c r="U52" s="134"/>
      <c r="V52" s="134"/>
      <c r="W52" s="134"/>
      <c r="X52" s="134"/>
      <c r="Y52" s="134"/>
      <c r="Z52" s="134"/>
      <c r="AA52" s="134"/>
      <c r="AB52" s="134"/>
      <c r="AC52" s="134"/>
    </row>
    <row r="53" spans="1:29" s="133" customFormat="1" ht="101.25" customHeight="1" x14ac:dyDescent="0.2">
      <c r="A53" s="489"/>
      <c r="B53" s="468" t="s">
        <v>1481</v>
      </c>
      <c r="C53" s="469"/>
      <c r="D53" s="470" t="s">
        <v>202</v>
      </c>
      <c r="E53" s="471"/>
      <c r="F53" s="470" t="s">
        <v>203</v>
      </c>
      <c r="G53" s="471"/>
      <c r="H53" s="472">
        <v>1</v>
      </c>
      <c r="I53" s="473"/>
      <c r="J53" s="474">
        <v>79</v>
      </c>
      <c r="K53" s="475"/>
      <c r="L53" s="140"/>
      <c r="M53" s="140"/>
      <c r="N53" s="134"/>
      <c r="O53" s="134"/>
      <c r="P53" s="134"/>
      <c r="Q53" s="134"/>
      <c r="R53" s="134"/>
      <c r="S53" s="134"/>
      <c r="T53" s="134"/>
      <c r="U53" s="134"/>
      <c r="V53" s="134"/>
      <c r="W53" s="134"/>
      <c r="X53" s="134"/>
      <c r="Y53" s="134"/>
      <c r="Z53" s="134"/>
      <c r="AA53" s="134"/>
      <c r="AB53" s="134"/>
      <c r="AC53" s="134"/>
    </row>
    <row r="54" spans="1:29" s="133" customFormat="1" ht="26.25" customHeight="1" x14ac:dyDescent="0.2">
      <c r="A54" s="489"/>
      <c r="B54" s="468" t="s">
        <v>211</v>
      </c>
      <c r="C54" s="469"/>
      <c r="D54" s="470" t="s">
        <v>202</v>
      </c>
      <c r="E54" s="471"/>
      <c r="F54" s="470" t="s">
        <v>204</v>
      </c>
      <c r="G54" s="471"/>
      <c r="H54" s="472">
        <v>0</v>
      </c>
      <c r="I54" s="473"/>
      <c r="J54" s="474">
        <v>358000000</v>
      </c>
      <c r="K54" s="475"/>
      <c r="L54" s="139"/>
      <c r="M54" s="139"/>
      <c r="N54" s="134"/>
      <c r="O54" s="134"/>
      <c r="P54" s="134"/>
      <c r="Q54" s="134"/>
      <c r="R54" s="134"/>
      <c r="S54" s="134"/>
      <c r="T54" s="134"/>
      <c r="U54" s="134"/>
      <c r="V54" s="134"/>
      <c r="W54" s="134"/>
      <c r="X54" s="134"/>
      <c r="Y54" s="134"/>
      <c r="Z54" s="134"/>
      <c r="AA54" s="134"/>
      <c r="AB54" s="134"/>
      <c r="AC54" s="134"/>
    </row>
    <row r="55" spans="1:29" s="133" customFormat="1" ht="26.25" customHeight="1" x14ac:dyDescent="0.2">
      <c r="A55" s="489"/>
      <c r="B55" s="468" t="s">
        <v>205</v>
      </c>
      <c r="C55" s="469"/>
      <c r="D55" s="470" t="s">
        <v>202</v>
      </c>
      <c r="E55" s="471"/>
      <c r="F55" s="470" t="s">
        <v>203</v>
      </c>
      <c r="G55" s="471"/>
      <c r="H55" s="472">
        <v>1</v>
      </c>
      <c r="I55" s="473"/>
      <c r="J55" s="474">
        <v>20</v>
      </c>
      <c r="K55" s="475"/>
      <c r="L55" s="138"/>
      <c r="M55" s="138"/>
      <c r="N55" s="134"/>
      <c r="O55" s="134"/>
      <c r="P55" s="134"/>
      <c r="Q55" s="134"/>
      <c r="R55" s="134"/>
      <c r="S55" s="134"/>
      <c r="T55" s="134"/>
      <c r="U55" s="134"/>
      <c r="V55" s="134"/>
      <c r="W55" s="134"/>
      <c r="X55" s="134"/>
      <c r="Y55" s="134"/>
      <c r="Z55" s="134"/>
      <c r="AA55" s="134"/>
      <c r="AB55" s="134"/>
      <c r="AC55" s="134"/>
    </row>
    <row r="56" spans="1:29" s="133" customFormat="1" ht="40.5" customHeight="1" x14ac:dyDescent="0.2">
      <c r="A56" s="489"/>
      <c r="B56" s="468" t="s">
        <v>206</v>
      </c>
      <c r="C56" s="469"/>
      <c r="D56" s="470" t="s">
        <v>202</v>
      </c>
      <c r="E56" s="471"/>
      <c r="F56" s="470" t="s">
        <v>203</v>
      </c>
      <c r="G56" s="471"/>
      <c r="H56" s="472">
        <v>0</v>
      </c>
      <c r="I56" s="473"/>
      <c r="J56" s="474">
        <v>34</v>
      </c>
      <c r="K56" s="475"/>
      <c r="L56" s="138"/>
      <c r="M56" s="138"/>
      <c r="N56" s="134"/>
      <c r="O56" s="134"/>
      <c r="P56" s="134"/>
      <c r="Q56" s="134"/>
      <c r="R56" s="134"/>
      <c r="S56" s="134"/>
      <c r="T56" s="134"/>
      <c r="U56" s="134"/>
      <c r="V56" s="134"/>
      <c r="W56" s="134"/>
      <c r="X56" s="134"/>
      <c r="Y56" s="134"/>
      <c r="Z56" s="134"/>
      <c r="AA56" s="134"/>
      <c r="AB56" s="134"/>
      <c r="AC56" s="134"/>
    </row>
    <row r="57" spans="1:29" s="133" customFormat="1" ht="38.25" customHeight="1" x14ac:dyDescent="0.2">
      <c r="A57" s="489"/>
      <c r="B57" s="468" t="s">
        <v>207</v>
      </c>
      <c r="C57" s="469"/>
      <c r="D57" s="470" t="s">
        <v>199</v>
      </c>
      <c r="E57" s="471"/>
      <c r="F57" s="470" t="s">
        <v>208</v>
      </c>
      <c r="G57" s="471"/>
      <c r="H57" s="472">
        <v>0</v>
      </c>
      <c r="I57" s="473"/>
      <c r="J57" s="474" t="s">
        <v>238</v>
      </c>
      <c r="K57" s="475"/>
      <c r="L57" s="137"/>
      <c r="M57" s="137"/>
      <c r="N57" s="134"/>
      <c r="O57" s="134"/>
      <c r="P57" s="134"/>
      <c r="Q57" s="134"/>
      <c r="R57" s="134"/>
      <c r="S57" s="134"/>
      <c r="T57" s="134"/>
      <c r="U57" s="134"/>
      <c r="V57" s="134"/>
      <c r="W57" s="134"/>
      <c r="X57" s="134"/>
      <c r="Y57" s="134"/>
      <c r="Z57" s="134"/>
      <c r="AA57" s="134"/>
      <c r="AB57" s="134"/>
      <c r="AC57" s="134"/>
    </row>
    <row r="58" spans="1:29" s="133" customFormat="1" ht="24.75" customHeight="1" x14ac:dyDescent="0.2">
      <c r="A58" s="489"/>
      <c r="B58" s="468" t="s">
        <v>209</v>
      </c>
      <c r="C58" s="469"/>
      <c r="D58" s="470" t="s">
        <v>199</v>
      </c>
      <c r="E58" s="471"/>
      <c r="F58" s="470" t="s">
        <v>208</v>
      </c>
      <c r="G58" s="471"/>
      <c r="H58" s="472">
        <v>0</v>
      </c>
      <c r="I58" s="473"/>
      <c r="J58" s="474" t="s">
        <v>238</v>
      </c>
      <c r="K58" s="475"/>
      <c r="L58" s="136"/>
      <c r="M58" s="136"/>
      <c r="N58" s="134"/>
      <c r="O58" s="134"/>
      <c r="P58" s="134"/>
      <c r="Q58" s="134"/>
      <c r="R58" s="134"/>
      <c r="S58" s="134"/>
      <c r="T58" s="134"/>
      <c r="U58" s="134"/>
      <c r="V58" s="134"/>
      <c r="W58" s="134"/>
      <c r="X58" s="134"/>
      <c r="Y58" s="134"/>
      <c r="Z58" s="134"/>
      <c r="AA58" s="134"/>
      <c r="AB58" s="134"/>
      <c r="AC58" s="134"/>
    </row>
    <row r="59" spans="1:29" s="133" customFormat="1" ht="42.75" customHeight="1" thickBot="1" x14ac:dyDescent="0.25">
      <c r="A59" s="490"/>
      <c r="B59" s="476" t="s">
        <v>210</v>
      </c>
      <c r="C59" s="477"/>
      <c r="D59" s="478" t="s">
        <v>202</v>
      </c>
      <c r="E59" s="479"/>
      <c r="F59" s="478" t="s">
        <v>203</v>
      </c>
      <c r="G59" s="479"/>
      <c r="H59" s="480">
        <v>0</v>
      </c>
      <c r="I59" s="481"/>
      <c r="J59" s="482" t="s">
        <v>238</v>
      </c>
      <c r="K59" s="483"/>
      <c r="L59" s="134"/>
      <c r="M59" s="134"/>
      <c r="N59" s="134"/>
      <c r="O59" s="134"/>
      <c r="P59" s="134"/>
      <c r="Q59" s="134"/>
      <c r="R59" s="134"/>
      <c r="S59" s="134"/>
      <c r="T59" s="134"/>
      <c r="U59" s="134"/>
      <c r="V59" s="134"/>
      <c r="W59" s="134"/>
      <c r="X59" s="134"/>
      <c r="Y59" s="134"/>
      <c r="Z59" s="134"/>
      <c r="AA59" s="134"/>
      <c r="AB59" s="134"/>
      <c r="AC59" s="134"/>
    </row>
    <row r="60" spans="1:29" s="133" customFormat="1" ht="15" customHeight="1" thickBot="1" x14ac:dyDescent="0.25">
      <c r="A60" s="462"/>
      <c r="B60" s="462"/>
      <c r="C60" s="462"/>
      <c r="D60" s="462"/>
      <c r="E60" s="462"/>
      <c r="F60" s="462"/>
      <c r="G60" s="462"/>
      <c r="H60" s="462"/>
      <c r="I60" s="462"/>
      <c r="J60" s="462"/>
      <c r="K60" s="462"/>
      <c r="L60" s="134"/>
      <c r="M60" s="134"/>
      <c r="N60" s="134"/>
      <c r="O60" s="134"/>
      <c r="P60" s="134"/>
      <c r="Q60" s="134"/>
      <c r="R60" s="134"/>
      <c r="S60" s="134"/>
      <c r="T60" s="134"/>
      <c r="U60" s="134"/>
      <c r="V60" s="134"/>
      <c r="W60" s="134"/>
      <c r="X60" s="134"/>
      <c r="Y60" s="134"/>
      <c r="Z60" s="134"/>
      <c r="AA60" s="134"/>
      <c r="AB60" s="134"/>
      <c r="AC60" s="134"/>
    </row>
    <row r="61" spans="1:29" s="133" customFormat="1" ht="30" customHeight="1" thickBot="1" x14ac:dyDescent="0.25">
      <c r="A61" s="135">
        <v>30</v>
      </c>
      <c r="B61" s="463" t="s">
        <v>15</v>
      </c>
      <c r="C61" s="464"/>
      <c r="D61" s="465" t="s">
        <v>145</v>
      </c>
      <c r="E61" s="466"/>
      <c r="F61" s="466"/>
      <c r="G61" s="466"/>
      <c r="H61" s="466"/>
      <c r="I61" s="466"/>
      <c r="J61" s="466"/>
      <c r="K61" s="467"/>
      <c r="L61" s="134"/>
      <c r="M61" s="134"/>
      <c r="N61" s="134"/>
      <c r="O61" s="134"/>
      <c r="P61" s="134"/>
      <c r="Q61" s="134"/>
      <c r="R61" s="134"/>
      <c r="S61" s="134"/>
      <c r="T61" s="134"/>
      <c r="U61" s="134"/>
      <c r="V61" s="134"/>
      <c r="W61" s="134"/>
      <c r="X61" s="134"/>
      <c r="Y61" s="134"/>
      <c r="Z61" s="134"/>
      <c r="AA61" s="134"/>
      <c r="AB61" s="134"/>
      <c r="AC61" s="134"/>
    </row>
    <row r="62" spans="1:29" s="133" customFormat="1" ht="30" customHeight="1" x14ac:dyDescent="0.2">
      <c r="A62" s="132"/>
      <c r="B62" s="132"/>
      <c r="C62" s="132"/>
      <c r="D62" s="132"/>
      <c r="E62" s="132"/>
      <c r="F62" s="132"/>
      <c r="G62" s="132"/>
      <c r="H62" s="132"/>
      <c r="I62" s="132"/>
      <c r="J62" s="132"/>
      <c r="K62" s="132"/>
      <c r="L62" s="134"/>
      <c r="R62" s="134"/>
      <c r="S62" s="134"/>
      <c r="T62" s="134"/>
      <c r="U62" s="134"/>
      <c r="V62" s="134"/>
      <c r="W62" s="134"/>
      <c r="X62" s="134"/>
      <c r="Y62" s="134"/>
      <c r="Z62" s="134"/>
      <c r="AA62" s="134"/>
      <c r="AB62" s="134"/>
      <c r="AC62" s="134"/>
    </row>
  </sheetData>
  <mergeCells count="145">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0:D10"/>
    <mergeCell ref="E10:K10"/>
    <mergeCell ref="B11:D11"/>
    <mergeCell ref="E11:K11"/>
    <mergeCell ref="B12:D12"/>
    <mergeCell ref="E12:K12"/>
    <mergeCell ref="B13:D13"/>
    <mergeCell ref="E13:K13"/>
    <mergeCell ref="B14:D14"/>
    <mergeCell ref="E14:K14"/>
    <mergeCell ref="A15:K15"/>
    <mergeCell ref="A16:K16"/>
    <mergeCell ref="B17:C17"/>
    <mergeCell ref="D17:K17"/>
    <mergeCell ref="B18:C18"/>
    <mergeCell ref="D18:K18"/>
    <mergeCell ref="B19:C19"/>
    <mergeCell ref="D19:K19"/>
    <mergeCell ref="A20:K20"/>
    <mergeCell ref="B21:C21"/>
    <mergeCell ref="D21:K21"/>
    <mergeCell ref="B22:C22"/>
    <mergeCell ref="D22:K22"/>
    <mergeCell ref="B23:C23"/>
    <mergeCell ref="D23:K23"/>
    <mergeCell ref="B24:C24"/>
    <mergeCell ref="D24:K24"/>
    <mergeCell ref="B25:C25"/>
    <mergeCell ref="D25:K25"/>
    <mergeCell ref="B26:C26"/>
    <mergeCell ref="D26:K26"/>
    <mergeCell ref="B27:C27"/>
    <mergeCell ref="D27:K27"/>
    <mergeCell ref="A28:K28"/>
    <mergeCell ref="B29:C29"/>
    <mergeCell ref="D29:K29"/>
    <mergeCell ref="B30:C30"/>
    <mergeCell ref="D30:K30"/>
    <mergeCell ref="B31:C31"/>
    <mergeCell ref="D31:K31"/>
    <mergeCell ref="A32:K32"/>
    <mergeCell ref="B33:C33"/>
    <mergeCell ref="D33:E33"/>
    <mergeCell ref="F33:G33"/>
    <mergeCell ref="H33:I33"/>
    <mergeCell ref="J33:K33"/>
    <mergeCell ref="B34:C34"/>
    <mergeCell ref="D34:K34"/>
    <mergeCell ref="A35:K35"/>
    <mergeCell ref="A36:C36"/>
    <mergeCell ref="B37:C37"/>
    <mergeCell ref="B38:C38"/>
    <mergeCell ref="B39:C39"/>
    <mergeCell ref="B40:C40"/>
    <mergeCell ref="A41:K41"/>
    <mergeCell ref="A42:A46"/>
    <mergeCell ref="B42:K42"/>
    <mergeCell ref="B43:C43"/>
    <mergeCell ref="D43:I43"/>
    <mergeCell ref="J43:K43"/>
    <mergeCell ref="B44:C44"/>
    <mergeCell ref="D44:I44"/>
    <mergeCell ref="J44:K44"/>
    <mergeCell ref="B45:C45"/>
    <mergeCell ref="D45:I45"/>
    <mergeCell ref="J45:K45"/>
    <mergeCell ref="B46:C46"/>
    <mergeCell ref="D46:I46"/>
    <mergeCell ref="J46:K46"/>
    <mergeCell ref="B47:C47"/>
    <mergeCell ref="D47:I47"/>
    <mergeCell ref="J47:K47"/>
    <mergeCell ref="A48:K48"/>
    <mergeCell ref="A49:A59"/>
    <mergeCell ref="B49:K49"/>
    <mergeCell ref="B50:C50"/>
    <mergeCell ref="D50:E50"/>
    <mergeCell ref="F50:G50"/>
    <mergeCell ref="H50:I50"/>
    <mergeCell ref="F53:G53"/>
    <mergeCell ref="H53:I53"/>
    <mergeCell ref="J53:K53"/>
    <mergeCell ref="J50:K50"/>
    <mergeCell ref="B51:C51"/>
    <mergeCell ref="D51:E51"/>
    <mergeCell ref="F51:G51"/>
    <mergeCell ref="H51:I51"/>
    <mergeCell ref="J51:K51"/>
    <mergeCell ref="F55:G55"/>
    <mergeCell ref="H55:I55"/>
    <mergeCell ref="J55:K55"/>
    <mergeCell ref="B52:C52"/>
    <mergeCell ref="D52:E52"/>
    <mergeCell ref="B56:C56"/>
    <mergeCell ref="D56:E56"/>
    <mergeCell ref="F56:G56"/>
    <mergeCell ref="H56:I56"/>
    <mergeCell ref="J56:K56"/>
    <mergeCell ref="B57:C57"/>
    <mergeCell ref="D57:E57"/>
    <mergeCell ref="F52:G52"/>
    <mergeCell ref="H52:I52"/>
    <mergeCell ref="J52:K52"/>
    <mergeCell ref="B53:C53"/>
    <mergeCell ref="D53:E53"/>
    <mergeCell ref="F57:G57"/>
    <mergeCell ref="H57:I57"/>
    <mergeCell ref="J57:K57"/>
    <mergeCell ref="B54:C54"/>
    <mergeCell ref="D54:E54"/>
    <mergeCell ref="F54:G54"/>
    <mergeCell ref="H54:I54"/>
    <mergeCell ref="J54:K54"/>
    <mergeCell ref="B55:C55"/>
    <mergeCell ref="D55:E55"/>
    <mergeCell ref="A60:K60"/>
    <mergeCell ref="B61:C61"/>
    <mergeCell ref="D61:K61"/>
    <mergeCell ref="B58:C58"/>
    <mergeCell ref="D58:E58"/>
    <mergeCell ref="F58:G58"/>
    <mergeCell ref="H58:I58"/>
    <mergeCell ref="J58:K58"/>
    <mergeCell ref="B59:C59"/>
    <mergeCell ref="D59:E59"/>
    <mergeCell ref="F59:G59"/>
    <mergeCell ref="H59:I59"/>
    <mergeCell ref="J59:K59"/>
  </mergeCells>
  <conditionalFormatting sqref="F33:G33 J33:K33">
    <cfRule type="containsText" dxfId="34" priority="8" stopIfTrue="1" operator="containsText" text="wybierz">
      <formula>NOT(ISERROR(SEARCH("wybierz",F33)))</formula>
    </cfRule>
  </conditionalFormatting>
  <conditionalFormatting sqref="D22:D23">
    <cfRule type="containsText" dxfId="33" priority="7" stopIfTrue="1" operator="containsText" text="wybierz">
      <formula>NOT(ISERROR(SEARCH("wybierz",D22)))</formula>
    </cfRule>
  </conditionalFormatting>
  <conditionalFormatting sqref="D25">
    <cfRule type="containsText" dxfId="32" priority="6" stopIfTrue="1" operator="containsText" text="wybierz">
      <formula>NOT(ISERROR(SEARCH("wybierz",D25)))</formula>
    </cfRule>
  </conditionalFormatting>
  <conditionalFormatting sqref="D26">
    <cfRule type="containsText" dxfId="31" priority="5" stopIfTrue="1" operator="containsText" text="wybierz">
      <formula>NOT(ISERROR(SEARCH("wybierz",D26)))</formula>
    </cfRule>
  </conditionalFormatting>
  <conditionalFormatting sqref="F33:G33">
    <cfRule type="containsText" dxfId="30" priority="3" operator="containsText" text="2016.03">
      <formula>NOT(ISERROR(SEARCH("2016.03",F33)))</formula>
    </cfRule>
    <cfRule type="containsText" dxfId="29" priority="4" operator="containsText" text="2015">
      <formula>NOT(ISERROR(SEARCH("2015",F33)))</formula>
    </cfRule>
  </conditionalFormatting>
  <conditionalFormatting sqref="D24">
    <cfRule type="containsText" dxfId="28" priority="2" stopIfTrue="1" operator="containsText" text="wybierz">
      <formula>NOT(ISERROR(SEARCH("wybierz",D24)))</formula>
    </cfRule>
  </conditionalFormatting>
  <conditionalFormatting sqref="L33:M33">
    <cfRule type="containsText" dxfId="27" priority="1" stopIfTrue="1" operator="containsText" text="wybierz">
      <formula>NOT(ISERROR(SEARCH("wybierz",L33)))</formula>
    </cfRule>
  </conditionalFormatting>
  <dataValidations count="1">
    <dataValidation allowBlank="1" showInputMessage="1" showErrorMessage="1" prompt="zgodnie z właściwym PO" sqref="E11:E13 L11:M13 F13:K13"/>
  </dataValidations>
  <pageMargins left="0.7" right="0.7" top="0.75" bottom="0.75" header="0.3" footer="0.3"/>
  <pageSetup paperSize="9" scale="6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D58"/>
  <sheetViews>
    <sheetView view="pageBreakPreview" topLeftCell="A37" zoomScale="55" zoomScaleNormal="100" zoomScaleSheetLayoutView="55" workbookViewId="0">
      <selection activeCell="B12" sqref="B12:C12"/>
    </sheetView>
  </sheetViews>
  <sheetFormatPr defaultRowHeight="12.75" x14ac:dyDescent="0.2"/>
  <cols>
    <col min="1" max="1" width="3" style="132" bestFit="1" customWidth="1"/>
    <col min="2" max="2" width="9.140625" style="132"/>
    <col min="3" max="3" width="18.5703125" style="132" customWidth="1"/>
    <col min="4" max="4" width="15.42578125" style="132" customWidth="1"/>
    <col min="5" max="5" width="14.7109375" style="132" bestFit="1" customWidth="1"/>
    <col min="6" max="6" width="13.140625" style="132" customWidth="1"/>
    <col min="7" max="7" width="15.140625" style="132" bestFit="1" customWidth="1"/>
    <col min="8" max="8" width="12.5703125" style="132" bestFit="1" customWidth="1"/>
    <col min="9" max="9" width="6.28515625" style="132" bestFit="1" customWidth="1"/>
    <col min="10" max="10" width="6" style="132" bestFit="1" customWidth="1"/>
    <col min="11" max="11" width="25" style="132" customWidth="1"/>
    <col min="12" max="12" width="17.5703125" style="132" customWidth="1"/>
    <col min="13" max="21" width="9.140625" style="132"/>
    <col min="22" max="22" width="8.7109375" style="132" customWidth="1"/>
    <col min="23" max="16384" width="9.140625" style="132"/>
  </cols>
  <sheetData>
    <row r="1" spans="1:30" s="133" customFormat="1" ht="41.25" customHeight="1" x14ac:dyDescent="0.2">
      <c r="A1" s="728" t="s">
        <v>50</v>
      </c>
      <c r="B1" s="729"/>
      <c r="C1" s="729"/>
      <c r="D1" s="729"/>
      <c r="E1" s="729"/>
      <c r="F1" s="729"/>
      <c r="G1" s="729"/>
      <c r="H1" s="729"/>
      <c r="I1" s="729"/>
      <c r="J1" s="729"/>
      <c r="K1" s="730"/>
      <c r="L1" s="176"/>
      <c r="M1" s="134"/>
      <c r="N1" s="134"/>
      <c r="O1" s="134"/>
      <c r="P1" s="134"/>
      <c r="Q1" s="134"/>
      <c r="R1" s="134"/>
      <c r="S1" s="134"/>
      <c r="T1" s="134"/>
      <c r="U1" s="134"/>
      <c r="V1" s="134"/>
      <c r="W1" s="134"/>
      <c r="X1" s="134"/>
      <c r="Y1" s="134"/>
      <c r="Z1" s="134"/>
      <c r="AA1" s="134"/>
      <c r="AB1" s="134"/>
      <c r="AC1" s="134"/>
      <c r="AD1" s="134"/>
    </row>
    <row r="2" spans="1:30" s="133" customFormat="1" ht="30" customHeight="1" thickBot="1" x14ac:dyDescent="0.25">
      <c r="A2" s="70">
        <v>1</v>
      </c>
      <c r="B2" s="693" t="s">
        <v>100</v>
      </c>
      <c r="C2" s="694"/>
      <c r="D2" s="694"/>
      <c r="E2" s="695"/>
      <c r="F2" s="602" t="s">
        <v>1621</v>
      </c>
      <c r="G2" s="603"/>
      <c r="H2" s="603"/>
      <c r="I2" s="603"/>
      <c r="J2" s="603"/>
      <c r="K2" s="604"/>
      <c r="L2" s="176"/>
      <c r="M2" s="134"/>
      <c r="N2" s="134"/>
      <c r="O2" s="134"/>
      <c r="P2" s="134"/>
      <c r="Q2" s="134"/>
      <c r="R2" s="134"/>
      <c r="S2" s="134"/>
      <c r="T2" s="134"/>
      <c r="U2" s="134"/>
      <c r="V2" s="134"/>
      <c r="W2" s="134"/>
      <c r="X2" s="134"/>
      <c r="Y2" s="134"/>
      <c r="Z2" s="134"/>
      <c r="AA2" s="134"/>
      <c r="AB2" s="134"/>
      <c r="AC2" s="134"/>
      <c r="AD2" s="134"/>
    </row>
    <row r="3" spans="1:30" s="133" customFormat="1" ht="15" customHeight="1" thickBot="1" x14ac:dyDescent="0.25">
      <c r="A3" s="618"/>
      <c r="B3" s="618"/>
      <c r="C3" s="618"/>
      <c r="D3" s="618"/>
      <c r="E3" s="618"/>
      <c r="F3" s="618"/>
      <c r="G3" s="618"/>
      <c r="H3" s="618"/>
      <c r="I3" s="618"/>
      <c r="J3" s="618"/>
      <c r="K3" s="618"/>
      <c r="L3" s="176"/>
      <c r="M3" s="134"/>
      <c r="N3" s="134"/>
      <c r="O3" s="134"/>
      <c r="P3" s="134"/>
      <c r="Q3" s="134"/>
      <c r="R3" s="134"/>
      <c r="S3" s="134"/>
      <c r="T3" s="134"/>
      <c r="U3" s="134"/>
      <c r="V3" s="134"/>
      <c r="W3" s="134"/>
      <c r="X3" s="134"/>
      <c r="Y3" s="134"/>
      <c r="Z3" s="134"/>
      <c r="AA3" s="134"/>
      <c r="AB3" s="134"/>
      <c r="AC3" s="134"/>
      <c r="AD3" s="134"/>
    </row>
    <row r="4" spans="1:30" s="133" customFormat="1" ht="30" customHeight="1" x14ac:dyDescent="0.2">
      <c r="A4" s="699" t="s">
        <v>4</v>
      </c>
      <c r="B4" s="700"/>
      <c r="C4" s="700"/>
      <c r="D4" s="700"/>
      <c r="E4" s="700"/>
      <c r="F4" s="700"/>
      <c r="G4" s="700"/>
      <c r="H4" s="700"/>
      <c r="I4" s="700"/>
      <c r="J4" s="700"/>
      <c r="K4" s="701"/>
      <c r="L4" s="168"/>
      <c r="M4" s="134"/>
      <c r="N4" s="134"/>
      <c r="O4" s="134"/>
      <c r="P4" s="134"/>
      <c r="Q4" s="134"/>
      <c r="R4" s="134"/>
      <c r="S4" s="134"/>
      <c r="T4" s="134"/>
      <c r="U4" s="134"/>
      <c r="V4" s="134"/>
      <c r="W4" s="134"/>
      <c r="X4" s="134"/>
      <c r="Y4" s="134"/>
      <c r="Z4" s="134"/>
      <c r="AA4" s="134"/>
      <c r="AB4" s="134"/>
      <c r="AC4" s="134"/>
      <c r="AD4" s="134"/>
    </row>
    <row r="5" spans="1:30" s="133" customFormat="1" ht="41.25" customHeight="1" x14ac:dyDescent="0.2">
      <c r="A5" s="68">
        <v>2</v>
      </c>
      <c r="B5" s="687" t="s">
        <v>16</v>
      </c>
      <c r="C5" s="688"/>
      <c r="D5" s="689"/>
      <c r="E5" s="609" t="s">
        <v>1514</v>
      </c>
      <c r="F5" s="715"/>
      <c r="G5" s="715"/>
      <c r="H5" s="715"/>
      <c r="I5" s="715"/>
      <c r="J5" s="715"/>
      <c r="K5" s="716"/>
      <c r="L5" s="175"/>
      <c r="M5" s="175"/>
      <c r="N5" s="134"/>
      <c r="O5" s="134"/>
      <c r="P5" s="134"/>
      <c r="Q5" s="134"/>
      <c r="R5" s="134"/>
      <c r="S5" s="134"/>
      <c r="T5" s="134"/>
      <c r="U5" s="134"/>
      <c r="V5" s="134"/>
      <c r="W5" s="134"/>
      <c r="X5" s="134"/>
      <c r="Y5" s="134"/>
      <c r="Z5" s="134"/>
      <c r="AA5" s="134"/>
      <c r="AB5" s="134"/>
      <c r="AC5" s="134"/>
      <c r="AD5" s="134"/>
    </row>
    <row r="6" spans="1:30" s="133" customFormat="1" ht="53.25" customHeight="1" x14ac:dyDescent="0.2">
      <c r="A6" s="707">
        <v>3</v>
      </c>
      <c r="B6" s="709" t="s">
        <v>51</v>
      </c>
      <c r="C6" s="710"/>
      <c r="D6" s="711"/>
      <c r="E6" s="609" t="s">
        <v>1513</v>
      </c>
      <c r="F6" s="715"/>
      <c r="G6" s="715"/>
      <c r="H6" s="715"/>
      <c r="I6" s="715"/>
      <c r="J6" s="715"/>
      <c r="K6" s="716"/>
      <c r="L6" s="175"/>
      <c r="M6" s="175"/>
      <c r="N6" s="134"/>
      <c r="O6" s="134"/>
      <c r="P6" s="134"/>
      <c r="Q6" s="134"/>
      <c r="R6" s="134"/>
      <c r="S6" s="134"/>
      <c r="T6" s="134"/>
      <c r="U6" s="134"/>
      <c r="V6" s="134"/>
      <c r="W6" s="134"/>
      <c r="X6" s="134"/>
      <c r="Y6" s="134"/>
      <c r="Z6" s="134"/>
      <c r="AA6" s="134"/>
      <c r="AB6" s="134"/>
      <c r="AC6" s="134"/>
      <c r="AD6" s="134"/>
    </row>
    <row r="7" spans="1:30" s="133" customFormat="1" ht="30" customHeight="1" x14ac:dyDescent="0.2">
      <c r="A7" s="708"/>
      <c r="B7" s="712"/>
      <c r="C7" s="713"/>
      <c r="D7" s="714"/>
      <c r="E7" s="69" t="s">
        <v>108</v>
      </c>
      <c r="F7" s="717" t="s">
        <v>1512</v>
      </c>
      <c r="G7" s="718"/>
      <c r="H7" s="719"/>
      <c r="I7" s="69" t="s">
        <v>107</v>
      </c>
      <c r="J7" s="720" t="s">
        <v>1511</v>
      </c>
      <c r="K7" s="721"/>
      <c r="L7" s="173"/>
      <c r="M7" s="173"/>
      <c r="N7" s="134"/>
      <c r="O7" s="134"/>
      <c r="P7" s="134"/>
      <c r="Q7" s="134"/>
      <c r="R7" s="134"/>
      <c r="S7" s="134"/>
      <c r="T7" s="134"/>
      <c r="U7" s="134"/>
      <c r="V7" s="134"/>
      <c r="W7" s="134"/>
      <c r="X7" s="134"/>
      <c r="Y7" s="134"/>
      <c r="Z7" s="134"/>
      <c r="AA7" s="134"/>
      <c r="AB7" s="134"/>
      <c r="AC7" s="134"/>
      <c r="AD7" s="134"/>
    </row>
    <row r="8" spans="1:30" s="133" customFormat="1" ht="30" customHeight="1" x14ac:dyDescent="0.2">
      <c r="A8" s="707">
        <v>4</v>
      </c>
      <c r="B8" s="709" t="s">
        <v>118</v>
      </c>
      <c r="C8" s="710"/>
      <c r="D8" s="711"/>
      <c r="E8" s="609" t="s">
        <v>1510</v>
      </c>
      <c r="F8" s="715"/>
      <c r="G8" s="715"/>
      <c r="H8" s="715"/>
      <c r="I8" s="715"/>
      <c r="J8" s="715"/>
      <c r="K8" s="716"/>
      <c r="L8" s="175"/>
      <c r="M8" s="175"/>
      <c r="N8" s="134"/>
      <c r="O8" s="134"/>
      <c r="P8" s="134"/>
      <c r="Q8" s="134"/>
      <c r="R8" s="134"/>
      <c r="S8" s="134"/>
      <c r="T8" s="134"/>
      <c r="U8" s="134"/>
      <c r="V8" s="134"/>
      <c r="W8" s="134"/>
      <c r="X8" s="134"/>
      <c r="Y8" s="134"/>
      <c r="Z8" s="134"/>
      <c r="AA8" s="134"/>
      <c r="AB8" s="134"/>
      <c r="AC8" s="134"/>
      <c r="AD8" s="134"/>
    </row>
    <row r="9" spans="1:30" s="133" customFormat="1" ht="30" customHeight="1" x14ac:dyDescent="0.2">
      <c r="A9" s="708"/>
      <c r="B9" s="712"/>
      <c r="C9" s="713"/>
      <c r="D9" s="714"/>
      <c r="E9" s="69" t="s">
        <v>108</v>
      </c>
      <c r="F9" s="717"/>
      <c r="G9" s="718"/>
      <c r="H9" s="719"/>
      <c r="I9" s="69" t="s">
        <v>107</v>
      </c>
      <c r="J9" s="720"/>
      <c r="K9" s="721"/>
      <c r="L9" s="173"/>
      <c r="M9" s="173"/>
      <c r="N9" s="134"/>
      <c r="O9" s="134"/>
      <c r="P9" s="134"/>
      <c r="Q9" s="134"/>
      <c r="R9" s="134"/>
      <c r="S9" s="134"/>
      <c r="T9" s="134"/>
      <c r="U9" s="134"/>
      <c r="V9" s="134"/>
      <c r="W9" s="134"/>
      <c r="X9" s="134"/>
      <c r="Y9" s="134"/>
      <c r="Z9" s="134"/>
      <c r="AA9" s="134"/>
      <c r="AB9" s="134"/>
      <c r="AC9" s="134"/>
      <c r="AD9" s="134"/>
    </row>
    <row r="10" spans="1:30" s="133" customFormat="1" ht="30" customHeight="1" x14ac:dyDescent="0.2">
      <c r="A10" s="68">
        <v>5</v>
      </c>
      <c r="B10" s="687" t="s">
        <v>94</v>
      </c>
      <c r="C10" s="688"/>
      <c r="D10" s="689"/>
      <c r="E10" s="722" t="s">
        <v>192</v>
      </c>
      <c r="F10" s="723"/>
      <c r="G10" s="723"/>
      <c r="H10" s="723"/>
      <c r="I10" s="723"/>
      <c r="J10" s="723"/>
      <c r="K10" s="724"/>
      <c r="L10" s="137"/>
      <c r="M10" s="137"/>
      <c r="N10" s="134"/>
      <c r="O10" s="134"/>
      <c r="P10" s="134"/>
      <c r="Q10" s="134"/>
      <c r="R10" s="134"/>
      <c r="S10" s="134"/>
      <c r="T10" s="134"/>
      <c r="U10" s="134"/>
      <c r="V10" s="134"/>
      <c r="W10" s="134"/>
      <c r="X10" s="134"/>
      <c r="Y10" s="134"/>
      <c r="Z10" s="134"/>
      <c r="AA10" s="134"/>
      <c r="AB10" s="134"/>
      <c r="AC10" s="134"/>
      <c r="AD10" s="134"/>
    </row>
    <row r="11" spans="1:30" s="133" customFormat="1" ht="33" customHeight="1" x14ac:dyDescent="0.2">
      <c r="A11" s="68">
        <v>6</v>
      </c>
      <c r="B11" s="687" t="s">
        <v>96</v>
      </c>
      <c r="C11" s="688"/>
      <c r="D11" s="689"/>
      <c r="E11" s="725" t="s">
        <v>193</v>
      </c>
      <c r="F11" s="726"/>
      <c r="G11" s="726"/>
      <c r="H11" s="726"/>
      <c r="I11" s="726"/>
      <c r="J11" s="726"/>
      <c r="K11" s="727"/>
      <c r="L11" s="172"/>
      <c r="M11" s="172"/>
      <c r="N11" s="134"/>
      <c r="O11" s="134"/>
      <c r="P11" s="134"/>
      <c r="Q11" s="134"/>
      <c r="R11" s="134"/>
      <c r="S11" s="134"/>
      <c r="T11" s="134"/>
      <c r="U11" s="134"/>
      <c r="V11" s="134"/>
      <c r="W11" s="134"/>
      <c r="X11" s="134"/>
      <c r="Y11" s="134"/>
      <c r="Z11" s="134"/>
      <c r="AA11" s="134"/>
      <c r="AB11" s="134"/>
      <c r="AC11" s="134"/>
      <c r="AD11" s="134"/>
    </row>
    <row r="12" spans="1:30" s="133" customFormat="1" ht="30" customHeight="1" x14ac:dyDescent="0.2">
      <c r="A12" s="68">
        <v>7</v>
      </c>
      <c r="B12" s="687" t="s">
        <v>40</v>
      </c>
      <c r="C12" s="688"/>
      <c r="D12" s="689"/>
      <c r="E12" s="563" t="s">
        <v>1509</v>
      </c>
      <c r="F12" s="564"/>
      <c r="G12" s="564"/>
      <c r="H12" s="564"/>
      <c r="I12" s="564"/>
      <c r="J12" s="564"/>
      <c r="K12" s="565"/>
      <c r="L12" s="137"/>
      <c r="M12" s="137"/>
      <c r="N12" s="134"/>
      <c r="O12" s="134"/>
      <c r="P12" s="134"/>
      <c r="Q12" s="134"/>
      <c r="R12" s="134"/>
      <c r="S12" s="134"/>
      <c r="T12" s="134"/>
      <c r="U12" s="134"/>
      <c r="V12" s="134"/>
      <c r="W12" s="134"/>
      <c r="X12" s="134"/>
      <c r="Y12" s="134"/>
      <c r="Z12" s="134"/>
      <c r="AA12" s="134"/>
      <c r="AB12" s="134"/>
      <c r="AC12" s="134"/>
      <c r="AD12" s="134"/>
    </row>
    <row r="13" spans="1:30" s="133" customFormat="1" ht="30" customHeight="1" x14ac:dyDescent="0.2">
      <c r="A13" s="68">
        <v>8</v>
      </c>
      <c r="B13" s="687" t="s">
        <v>45</v>
      </c>
      <c r="C13" s="688"/>
      <c r="D13" s="689"/>
      <c r="E13" s="690" t="s">
        <v>1000</v>
      </c>
      <c r="F13" s="691"/>
      <c r="G13" s="691"/>
      <c r="H13" s="691"/>
      <c r="I13" s="691"/>
      <c r="J13" s="691"/>
      <c r="K13" s="692"/>
      <c r="L13" s="171"/>
      <c r="M13" s="171"/>
      <c r="N13" s="134"/>
      <c r="O13" s="134"/>
      <c r="P13" s="134"/>
      <c r="Q13" s="134"/>
      <c r="R13" s="134"/>
      <c r="S13" s="134"/>
      <c r="T13" s="134"/>
      <c r="U13" s="134"/>
      <c r="V13" s="134"/>
      <c r="W13" s="134"/>
      <c r="X13" s="134"/>
      <c r="Y13" s="134"/>
      <c r="Z13" s="134"/>
      <c r="AA13" s="134"/>
      <c r="AB13" s="134"/>
      <c r="AC13" s="134"/>
      <c r="AD13" s="134"/>
    </row>
    <row r="14" spans="1:30" s="133" customFormat="1" ht="54.75" customHeight="1" thickBot="1" x14ac:dyDescent="0.25">
      <c r="A14" s="70">
        <v>9</v>
      </c>
      <c r="B14" s="693" t="s">
        <v>31</v>
      </c>
      <c r="C14" s="694"/>
      <c r="D14" s="695"/>
      <c r="E14" s="696" t="s">
        <v>1643</v>
      </c>
      <c r="F14" s="697"/>
      <c r="G14" s="697"/>
      <c r="H14" s="697"/>
      <c r="I14" s="697"/>
      <c r="J14" s="697"/>
      <c r="K14" s="698"/>
      <c r="L14" s="169"/>
      <c r="M14" s="169"/>
      <c r="N14" s="134"/>
      <c r="O14" s="134"/>
      <c r="P14" s="134"/>
      <c r="Q14" s="134"/>
      <c r="R14" s="134"/>
      <c r="S14" s="134"/>
      <c r="T14" s="134"/>
      <c r="U14" s="134"/>
      <c r="V14" s="134"/>
      <c r="W14" s="134"/>
      <c r="X14" s="134"/>
      <c r="Y14" s="134"/>
      <c r="Z14" s="134"/>
      <c r="AA14" s="134"/>
      <c r="AB14" s="134"/>
      <c r="AC14" s="134"/>
      <c r="AD14" s="134"/>
    </row>
    <row r="15" spans="1:30" s="133" customFormat="1" ht="15" customHeight="1" thickBot="1" x14ac:dyDescent="0.25">
      <c r="A15" s="618"/>
      <c r="B15" s="618"/>
      <c r="C15" s="618"/>
      <c r="D15" s="618"/>
      <c r="E15" s="618"/>
      <c r="F15" s="618"/>
      <c r="G15" s="618"/>
      <c r="H15" s="618"/>
      <c r="I15" s="618"/>
      <c r="J15" s="618"/>
      <c r="K15" s="618"/>
      <c r="L15" s="137"/>
      <c r="M15" s="137"/>
      <c r="N15" s="134"/>
      <c r="O15" s="134"/>
      <c r="P15" s="134"/>
      <c r="Q15" s="134"/>
      <c r="R15" s="134"/>
      <c r="S15" s="134"/>
      <c r="T15" s="134"/>
      <c r="U15" s="134"/>
      <c r="V15" s="134"/>
      <c r="W15" s="134"/>
      <c r="X15" s="134"/>
      <c r="Y15" s="134"/>
      <c r="Z15" s="134"/>
      <c r="AA15" s="134"/>
      <c r="AB15" s="134"/>
      <c r="AC15" s="134"/>
      <c r="AD15" s="134"/>
    </row>
    <row r="16" spans="1:30" s="133" customFormat="1" ht="30" customHeight="1" x14ac:dyDescent="0.2">
      <c r="A16" s="699" t="s">
        <v>52</v>
      </c>
      <c r="B16" s="700"/>
      <c r="C16" s="700"/>
      <c r="D16" s="700"/>
      <c r="E16" s="700"/>
      <c r="F16" s="700"/>
      <c r="G16" s="700"/>
      <c r="H16" s="700"/>
      <c r="I16" s="700"/>
      <c r="J16" s="700"/>
      <c r="K16" s="701"/>
      <c r="L16" s="168"/>
      <c r="M16" s="168"/>
      <c r="N16" s="134"/>
      <c r="O16" s="134"/>
      <c r="P16" s="134"/>
      <c r="Q16" s="134"/>
      <c r="R16" s="134"/>
      <c r="S16" s="134"/>
      <c r="T16" s="134"/>
      <c r="U16" s="134"/>
      <c r="V16" s="134"/>
      <c r="W16" s="134"/>
      <c r="X16" s="134"/>
      <c r="Y16" s="134"/>
      <c r="Z16" s="134"/>
      <c r="AA16" s="134"/>
      <c r="AB16" s="134"/>
      <c r="AC16" s="134"/>
      <c r="AD16" s="134"/>
    </row>
    <row r="17" spans="1:30" s="133" customFormat="1" ht="12.75" hidden="1" customHeight="1" x14ac:dyDescent="0.2">
      <c r="A17" s="183">
        <v>6</v>
      </c>
      <c r="B17" s="702" t="s">
        <v>18</v>
      </c>
      <c r="C17" s="703"/>
      <c r="D17" s="704" t="s">
        <v>1499</v>
      </c>
      <c r="E17" s="705"/>
      <c r="F17" s="705"/>
      <c r="G17" s="705"/>
      <c r="H17" s="705"/>
      <c r="I17" s="705"/>
      <c r="J17" s="705"/>
      <c r="K17" s="706"/>
      <c r="L17" s="136"/>
      <c r="M17" s="136"/>
      <c r="N17" s="134"/>
      <c r="O17" s="134"/>
      <c r="P17" s="134"/>
      <c r="Q17" s="134"/>
      <c r="R17" s="134"/>
      <c r="S17" s="134"/>
      <c r="T17" s="134"/>
      <c r="U17" s="134"/>
      <c r="V17" s="134"/>
      <c r="W17" s="134"/>
      <c r="X17" s="134"/>
      <c r="Y17" s="134"/>
      <c r="Z17" s="134"/>
      <c r="AA17" s="134"/>
      <c r="AB17" s="134"/>
      <c r="AC17" s="134"/>
      <c r="AD17" s="134"/>
    </row>
    <row r="18" spans="1:30" s="133" customFormat="1" ht="41.25" customHeight="1" x14ac:dyDescent="0.2">
      <c r="A18" s="68">
        <v>10</v>
      </c>
      <c r="B18" s="667" t="s">
        <v>18</v>
      </c>
      <c r="C18" s="668"/>
      <c r="D18" s="300" t="s">
        <v>195</v>
      </c>
      <c r="E18" s="677"/>
      <c r="F18" s="677"/>
      <c r="G18" s="677"/>
      <c r="H18" s="677"/>
      <c r="I18" s="677"/>
      <c r="J18" s="677"/>
      <c r="K18" s="678"/>
      <c r="L18" s="144"/>
      <c r="M18" s="144"/>
      <c r="N18" s="134"/>
      <c r="O18" s="134"/>
      <c r="P18" s="134"/>
      <c r="Q18" s="134"/>
      <c r="R18" s="134"/>
      <c r="S18" s="134"/>
      <c r="T18" s="134"/>
      <c r="U18" s="134"/>
      <c r="V18" s="134"/>
      <c r="W18" s="134"/>
      <c r="X18" s="134"/>
      <c r="Y18" s="134"/>
      <c r="Z18" s="134"/>
      <c r="AA18" s="134"/>
      <c r="AB18" s="134"/>
      <c r="AC18" s="134"/>
      <c r="AD18" s="134"/>
    </row>
    <row r="19" spans="1:30" s="133" customFormat="1" ht="63.75" customHeight="1" thickBot="1" x14ac:dyDescent="0.25">
      <c r="A19" s="71">
        <v>11</v>
      </c>
      <c r="B19" s="660" t="s">
        <v>53</v>
      </c>
      <c r="C19" s="661"/>
      <c r="D19" s="679" t="s">
        <v>1498</v>
      </c>
      <c r="E19" s="680"/>
      <c r="F19" s="680"/>
      <c r="G19" s="680"/>
      <c r="H19" s="680"/>
      <c r="I19" s="680"/>
      <c r="J19" s="680"/>
      <c r="K19" s="681"/>
      <c r="L19" s="144"/>
      <c r="M19" s="136"/>
      <c r="N19" s="134"/>
      <c r="O19" s="134"/>
      <c r="P19" s="134"/>
      <c r="Q19" s="134"/>
      <c r="R19" s="134"/>
      <c r="S19" s="134"/>
      <c r="T19" s="134"/>
      <c r="U19" s="134"/>
      <c r="V19" s="134"/>
      <c r="W19" s="134"/>
      <c r="X19" s="134"/>
      <c r="Y19" s="134"/>
      <c r="Z19" s="134"/>
      <c r="AA19" s="134"/>
      <c r="AB19" s="134"/>
      <c r="AC19" s="134"/>
      <c r="AD19" s="134"/>
    </row>
    <row r="20" spans="1:30" s="133" customFormat="1" ht="15" customHeight="1" thickBot="1" x14ac:dyDescent="0.25">
      <c r="A20" s="625"/>
      <c r="B20" s="625"/>
      <c r="C20" s="625"/>
      <c r="D20" s="625"/>
      <c r="E20" s="625"/>
      <c r="F20" s="625"/>
      <c r="G20" s="625"/>
      <c r="H20" s="625"/>
      <c r="I20" s="625"/>
      <c r="J20" s="625"/>
      <c r="K20" s="625"/>
      <c r="L20" s="144"/>
      <c r="M20" s="141"/>
      <c r="N20" s="134"/>
      <c r="O20" s="134"/>
      <c r="P20" s="134"/>
      <c r="Q20" s="134"/>
      <c r="R20" s="134"/>
      <c r="S20" s="134"/>
      <c r="T20" s="134"/>
      <c r="U20" s="134"/>
      <c r="V20" s="134"/>
      <c r="W20" s="134"/>
      <c r="X20" s="134"/>
      <c r="Y20" s="134"/>
      <c r="Z20" s="134"/>
      <c r="AA20" s="134"/>
      <c r="AB20" s="134"/>
      <c r="AC20" s="134"/>
      <c r="AD20" s="134"/>
    </row>
    <row r="21" spans="1:30" s="133" customFormat="1" ht="30" customHeight="1" x14ac:dyDescent="0.2">
      <c r="A21" s="72">
        <v>12</v>
      </c>
      <c r="B21" s="682" t="s">
        <v>43</v>
      </c>
      <c r="C21" s="683"/>
      <c r="D21" s="684" t="s">
        <v>92</v>
      </c>
      <c r="E21" s="685"/>
      <c r="F21" s="685"/>
      <c r="G21" s="685"/>
      <c r="H21" s="685"/>
      <c r="I21" s="685"/>
      <c r="J21" s="685"/>
      <c r="K21" s="686"/>
      <c r="L21" s="144"/>
      <c r="M21" s="136"/>
      <c r="N21" s="134"/>
      <c r="O21" s="134"/>
      <c r="P21" s="134"/>
      <c r="Q21" s="134"/>
      <c r="R21" s="134"/>
      <c r="S21" s="134"/>
      <c r="T21" s="134"/>
      <c r="U21" s="134"/>
      <c r="V21" s="134"/>
      <c r="W21" s="134"/>
      <c r="X21" s="134"/>
      <c r="Y21" s="134"/>
      <c r="Z21" s="134"/>
      <c r="AA21" s="134"/>
      <c r="AB21" s="134"/>
      <c r="AC21" s="134"/>
      <c r="AD21" s="134"/>
    </row>
    <row r="22" spans="1:30" s="133" customFormat="1" ht="30" customHeight="1" x14ac:dyDescent="0.2">
      <c r="A22" s="73">
        <v>13</v>
      </c>
      <c r="B22" s="667" t="s">
        <v>44</v>
      </c>
      <c r="C22" s="668"/>
      <c r="D22" s="669" t="s">
        <v>196</v>
      </c>
      <c r="E22" s="670"/>
      <c r="F22" s="670"/>
      <c r="G22" s="670"/>
      <c r="H22" s="670"/>
      <c r="I22" s="670"/>
      <c r="J22" s="670"/>
      <c r="K22" s="671"/>
      <c r="L22" s="142"/>
      <c r="M22" s="142"/>
      <c r="N22" s="134"/>
      <c r="O22" s="134"/>
      <c r="P22" s="134"/>
      <c r="Q22" s="134"/>
      <c r="R22" s="134"/>
      <c r="S22" s="134"/>
      <c r="T22" s="134"/>
      <c r="U22" s="134"/>
      <c r="V22" s="134"/>
      <c r="W22" s="134"/>
      <c r="X22" s="134"/>
      <c r="Y22" s="134"/>
      <c r="Z22" s="134"/>
      <c r="AA22" s="134"/>
      <c r="AB22" s="134"/>
      <c r="AC22" s="134"/>
      <c r="AD22" s="134"/>
    </row>
    <row r="23" spans="1:30" s="133" customFormat="1" ht="59.25" customHeight="1" x14ac:dyDescent="0.2">
      <c r="A23" s="73">
        <v>14</v>
      </c>
      <c r="B23" s="667" t="s">
        <v>2</v>
      </c>
      <c r="C23" s="668"/>
      <c r="D23" s="669" t="s">
        <v>197</v>
      </c>
      <c r="E23" s="670"/>
      <c r="F23" s="670"/>
      <c r="G23" s="670"/>
      <c r="H23" s="670"/>
      <c r="I23" s="670"/>
      <c r="J23" s="670"/>
      <c r="K23" s="671"/>
      <c r="L23" s="142"/>
      <c r="M23" s="142"/>
      <c r="N23" s="134"/>
      <c r="O23" s="134"/>
      <c r="P23" s="134"/>
      <c r="Q23" s="134"/>
      <c r="R23" s="134"/>
      <c r="S23" s="134"/>
      <c r="T23" s="134"/>
      <c r="U23" s="134"/>
      <c r="V23" s="134"/>
      <c r="W23" s="134"/>
      <c r="X23" s="134"/>
      <c r="Y23" s="134"/>
      <c r="Z23" s="134"/>
      <c r="AA23" s="134"/>
      <c r="AB23" s="134"/>
      <c r="AC23" s="134"/>
      <c r="AD23" s="134"/>
    </row>
    <row r="24" spans="1:30" s="133" customFormat="1" ht="69.75" customHeight="1" x14ac:dyDescent="0.2">
      <c r="A24" s="73">
        <v>15</v>
      </c>
      <c r="B24" s="667" t="s">
        <v>54</v>
      </c>
      <c r="C24" s="668"/>
      <c r="D24" s="669" t="s">
        <v>1497</v>
      </c>
      <c r="E24" s="670"/>
      <c r="F24" s="670"/>
      <c r="G24" s="670"/>
      <c r="H24" s="670"/>
      <c r="I24" s="670"/>
      <c r="J24" s="670"/>
      <c r="K24" s="671"/>
      <c r="L24" s="142"/>
      <c r="M24" s="142"/>
      <c r="N24" s="134"/>
      <c r="O24" s="134"/>
      <c r="P24" s="134"/>
      <c r="Q24" s="134"/>
      <c r="R24" s="134"/>
      <c r="S24" s="134"/>
      <c r="T24" s="134"/>
      <c r="U24" s="134"/>
      <c r="V24" s="134"/>
      <c r="W24" s="134"/>
      <c r="X24" s="134"/>
      <c r="Y24" s="134"/>
      <c r="Z24" s="134"/>
      <c r="AA24" s="134"/>
      <c r="AB24" s="134"/>
      <c r="AC24" s="134"/>
      <c r="AD24" s="134"/>
    </row>
    <row r="25" spans="1:30" s="133" customFormat="1" ht="284.25" customHeight="1" x14ac:dyDescent="0.2">
      <c r="A25" s="73">
        <v>16</v>
      </c>
      <c r="B25" s="667" t="s">
        <v>120</v>
      </c>
      <c r="C25" s="668"/>
      <c r="D25" s="672" t="s">
        <v>1508</v>
      </c>
      <c r="E25" s="673"/>
      <c r="F25" s="673"/>
      <c r="G25" s="673"/>
      <c r="H25" s="673"/>
      <c r="I25" s="673"/>
      <c r="J25" s="673"/>
      <c r="K25" s="674"/>
      <c r="L25" s="142"/>
      <c r="M25" s="142"/>
      <c r="N25" s="134"/>
      <c r="O25" s="134"/>
      <c r="P25" s="134"/>
      <c r="Q25" s="134"/>
      <c r="R25" s="134"/>
      <c r="S25" s="134"/>
      <c r="T25" s="134"/>
      <c r="U25" s="134"/>
      <c r="V25" s="134"/>
      <c r="W25" s="134"/>
      <c r="X25" s="134"/>
      <c r="Y25" s="134"/>
      <c r="Z25" s="134"/>
      <c r="AA25" s="134"/>
      <c r="AB25" s="134"/>
      <c r="AC25" s="134"/>
      <c r="AD25" s="134"/>
    </row>
    <row r="26" spans="1:30" s="133" customFormat="1" ht="73.5" customHeight="1" x14ac:dyDescent="0.2">
      <c r="A26" s="73">
        <v>17</v>
      </c>
      <c r="B26" s="667" t="s">
        <v>146</v>
      </c>
      <c r="C26" s="668"/>
      <c r="D26" s="669" t="s">
        <v>1507</v>
      </c>
      <c r="E26" s="670"/>
      <c r="F26" s="670"/>
      <c r="G26" s="670"/>
      <c r="H26" s="670"/>
      <c r="I26" s="670"/>
      <c r="J26" s="670"/>
      <c r="K26" s="671"/>
      <c r="L26" s="142"/>
      <c r="M26" s="142"/>
      <c r="N26" s="134"/>
      <c r="O26" s="134"/>
      <c r="P26" s="134"/>
      <c r="Q26" s="134"/>
      <c r="R26" s="134"/>
      <c r="S26" s="134"/>
      <c r="T26" s="134"/>
      <c r="U26" s="134"/>
      <c r="V26" s="134"/>
      <c r="W26" s="134"/>
      <c r="X26" s="134"/>
      <c r="Y26" s="134"/>
      <c r="Z26" s="134"/>
      <c r="AA26" s="134"/>
      <c r="AB26" s="134"/>
      <c r="AC26" s="134"/>
      <c r="AD26" s="134"/>
    </row>
    <row r="27" spans="1:30" s="133" customFormat="1" ht="114.75" customHeight="1" thickBot="1" x14ac:dyDescent="0.25">
      <c r="A27" s="71">
        <v>18</v>
      </c>
      <c r="B27" s="632" t="s">
        <v>147</v>
      </c>
      <c r="C27" s="633"/>
      <c r="D27" s="349" t="s">
        <v>1506</v>
      </c>
      <c r="E27" s="675"/>
      <c r="F27" s="675"/>
      <c r="G27" s="675"/>
      <c r="H27" s="675"/>
      <c r="I27" s="675"/>
      <c r="J27" s="675"/>
      <c r="K27" s="676"/>
      <c r="L27" s="144"/>
      <c r="M27" s="144"/>
      <c r="N27" s="134"/>
      <c r="O27" s="134"/>
      <c r="P27" s="134"/>
      <c r="Q27" s="134"/>
      <c r="R27" s="134"/>
      <c r="S27" s="134"/>
      <c r="T27" s="134"/>
      <c r="U27" s="134"/>
      <c r="V27" s="134"/>
      <c r="W27" s="134"/>
      <c r="X27" s="134"/>
      <c r="Y27" s="134"/>
      <c r="Z27" s="134"/>
      <c r="AA27" s="134"/>
      <c r="AB27" s="134"/>
      <c r="AC27" s="134"/>
      <c r="AD27" s="134"/>
    </row>
    <row r="28" spans="1:30" s="133" customFormat="1" ht="15.75" customHeight="1" thickBot="1" x14ac:dyDescent="0.25">
      <c r="A28" s="625"/>
      <c r="B28" s="625"/>
      <c r="C28" s="625"/>
      <c r="D28" s="625"/>
      <c r="E28" s="625"/>
      <c r="F28" s="625"/>
      <c r="G28" s="625"/>
      <c r="H28" s="625"/>
      <c r="I28" s="625"/>
      <c r="J28" s="625"/>
      <c r="K28" s="625"/>
      <c r="L28" s="141"/>
      <c r="M28" s="141"/>
      <c r="N28" s="134"/>
      <c r="O28" s="134"/>
      <c r="P28" s="134"/>
      <c r="Q28" s="134"/>
      <c r="R28" s="134"/>
      <c r="S28" s="134"/>
      <c r="T28" s="134"/>
      <c r="U28" s="134"/>
      <c r="V28" s="134"/>
      <c r="W28" s="134"/>
      <c r="X28" s="134"/>
      <c r="Y28" s="134"/>
      <c r="Z28" s="134"/>
      <c r="AA28" s="134"/>
      <c r="AB28" s="134"/>
      <c r="AC28" s="134"/>
      <c r="AD28" s="134"/>
    </row>
    <row r="29" spans="1:30" s="133" customFormat="1" ht="62.25" customHeight="1" x14ac:dyDescent="0.2">
      <c r="A29" s="72">
        <v>19</v>
      </c>
      <c r="B29" s="652" t="s">
        <v>7</v>
      </c>
      <c r="C29" s="653"/>
      <c r="D29" s="654" t="s">
        <v>1638</v>
      </c>
      <c r="E29" s="655"/>
      <c r="F29" s="655"/>
      <c r="G29" s="655"/>
      <c r="H29" s="655"/>
      <c r="I29" s="655"/>
      <c r="J29" s="655"/>
      <c r="K29" s="656"/>
      <c r="L29" s="164"/>
      <c r="M29" s="164"/>
      <c r="N29" s="134"/>
      <c r="O29" s="134"/>
      <c r="P29" s="134"/>
      <c r="Q29" s="134"/>
      <c r="R29" s="134"/>
      <c r="S29" s="134"/>
      <c r="T29" s="134"/>
      <c r="U29" s="134"/>
      <c r="V29" s="134"/>
      <c r="W29" s="134"/>
      <c r="X29" s="134"/>
      <c r="Y29" s="134"/>
      <c r="Z29" s="134"/>
      <c r="AA29" s="134"/>
      <c r="AB29" s="134"/>
      <c r="AC29" s="134"/>
      <c r="AD29" s="134"/>
    </row>
    <row r="30" spans="1:30" s="133" customFormat="1" ht="30.75" customHeight="1" x14ac:dyDescent="0.2">
      <c r="A30" s="73">
        <v>20</v>
      </c>
      <c r="B30" s="629" t="s">
        <v>14</v>
      </c>
      <c r="C30" s="630"/>
      <c r="D30" s="657" t="s">
        <v>1505</v>
      </c>
      <c r="E30" s="658"/>
      <c r="F30" s="658"/>
      <c r="G30" s="658"/>
      <c r="H30" s="658"/>
      <c r="I30" s="658"/>
      <c r="J30" s="658"/>
      <c r="K30" s="659"/>
      <c r="L30" s="162"/>
      <c r="M30" s="162"/>
      <c r="N30" s="134"/>
      <c r="O30" s="134"/>
      <c r="P30" s="134"/>
      <c r="Q30" s="134"/>
      <c r="R30" s="134"/>
      <c r="S30" s="134"/>
      <c r="T30" s="134"/>
      <c r="U30" s="134"/>
      <c r="V30" s="134"/>
      <c r="W30" s="134"/>
      <c r="X30" s="134"/>
      <c r="Y30" s="134"/>
      <c r="Z30" s="134"/>
      <c r="AA30" s="134"/>
      <c r="AB30" s="134"/>
      <c r="AC30" s="134"/>
      <c r="AD30" s="134"/>
    </row>
    <row r="31" spans="1:30" s="133" customFormat="1" ht="80.25" customHeight="1" thickBot="1" x14ac:dyDescent="0.25">
      <c r="A31" s="74">
        <v>21</v>
      </c>
      <c r="B31" s="660" t="s">
        <v>26</v>
      </c>
      <c r="C31" s="661"/>
      <c r="D31" s="662" t="s">
        <v>1504</v>
      </c>
      <c r="E31" s="663"/>
      <c r="F31" s="663"/>
      <c r="G31" s="663"/>
      <c r="H31" s="663"/>
      <c r="I31" s="663"/>
      <c r="J31" s="663"/>
      <c r="K31" s="664"/>
      <c r="L31" s="162"/>
      <c r="M31" s="162"/>
      <c r="N31" s="134"/>
      <c r="O31" s="134"/>
      <c r="P31" s="134"/>
      <c r="Q31" s="134"/>
      <c r="R31" s="134"/>
      <c r="S31" s="134"/>
      <c r="T31" s="134"/>
      <c r="U31" s="134"/>
      <c r="V31" s="134"/>
      <c r="W31" s="134"/>
      <c r="X31" s="134"/>
      <c r="Y31" s="134"/>
      <c r="Z31" s="134"/>
      <c r="AA31" s="134"/>
      <c r="AB31" s="134"/>
      <c r="AC31" s="134"/>
      <c r="AD31" s="134"/>
    </row>
    <row r="32" spans="1:30" s="133" customFormat="1" ht="13.5" thickBot="1" x14ac:dyDescent="0.25">
      <c r="A32" s="625"/>
      <c r="B32" s="625"/>
      <c r="C32" s="625"/>
      <c r="D32" s="625"/>
      <c r="E32" s="625"/>
      <c r="F32" s="625"/>
      <c r="G32" s="625"/>
      <c r="H32" s="625"/>
      <c r="I32" s="625"/>
      <c r="J32" s="625"/>
      <c r="K32" s="625"/>
      <c r="L32" s="141"/>
      <c r="M32" s="141"/>
      <c r="N32" s="134"/>
      <c r="O32" s="134"/>
      <c r="P32" s="134"/>
      <c r="Q32" s="134"/>
      <c r="R32" s="134"/>
      <c r="S32" s="134"/>
      <c r="T32" s="134"/>
      <c r="U32" s="134"/>
      <c r="V32" s="134"/>
      <c r="W32" s="134"/>
      <c r="X32" s="134"/>
      <c r="Y32" s="134"/>
      <c r="Z32" s="134"/>
      <c r="AA32" s="134"/>
      <c r="AB32" s="134"/>
      <c r="AC32" s="134"/>
      <c r="AD32" s="134"/>
    </row>
    <row r="33" spans="1:30" s="133" customFormat="1" ht="60" customHeight="1" x14ac:dyDescent="0.2">
      <c r="A33" s="129">
        <v>22</v>
      </c>
      <c r="B33" s="652" t="s">
        <v>55</v>
      </c>
      <c r="C33" s="653"/>
      <c r="D33" s="634" t="s">
        <v>155</v>
      </c>
      <c r="E33" s="651"/>
      <c r="F33" s="665" t="s">
        <v>220</v>
      </c>
      <c r="G33" s="666"/>
      <c r="H33" s="634" t="s">
        <v>109</v>
      </c>
      <c r="I33" s="651"/>
      <c r="J33" s="665" t="s">
        <v>221</v>
      </c>
      <c r="K33" s="666"/>
      <c r="L33" s="160"/>
      <c r="M33" s="160"/>
      <c r="N33" s="134"/>
      <c r="O33" s="143"/>
      <c r="P33" s="143"/>
      <c r="Q33" s="143"/>
      <c r="R33" s="143"/>
      <c r="S33" s="143"/>
      <c r="T33" s="143"/>
      <c r="U33" s="143"/>
      <c r="V33" s="143"/>
      <c r="W33" s="143"/>
      <c r="X33" s="143"/>
      <c r="Y33" s="143"/>
      <c r="Z33" s="143"/>
      <c r="AA33" s="134"/>
      <c r="AB33" s="134"/>
      <c r="AC33" s="134"/>
      <c r="AD33" s="134"/>
    </row>
    <row r="34" spans="1:30" s="133" customFormat="1" ht="60" customHeight="1" thickBot="1" x14ac:dyDescent="0.25">
      <c r="A34" s="71">
        <v>23</v>
      </c>
      <c r="B34" s="645" t="s">
        <v>121</v>
      </c>
      <c r="C34" s="646"/>
      <c r="D34" s="647" t="s">
        <v>1503</v>
      </c>
      <c r="E34" s="648"/>
      <c r="F34" s="648"/>
      <c r="G34" s="648"/>
      <c r="H34" s="648"/>
      <c r="I34" s="648"/>
      <c r="J34" s="648"/>
      <c r="K34" s="649"/>
      <c r="L34" s="182"/>
      <c r="M34" s="182"/>
      <c r="N34" s="148"/>
      <c r="O34" s="147"/>
      <c r="P34" s="180"/>
      <c r="Q34" s="180"/>
      <c r="R34" s="180"/>
      <c r="S34" s="180"/>
      <c r="T34" s="180"/>
      <c r="U34" s="180"/>
      <c r="V34" s="180"/>
      <c r="W34" s="631"/>
      <c r="X34" s="631"/>
      <c r="Y34" s="180"/>
      <c r="Z34" s="180"/>
      <c r="AA34" s="134"/>
      <c r="AB34" s="134"/>
      <c r="AC34" s="134"/>
      <c r="AD34" s="134"/>
    </row>
    <row r="35" spans="1:30" s="133" customFormat="1" ht="15" customHeight="1" thickBot="1" x14ac:dyDescent="0.25">
      <c r="A35" s="625"/>
      <c r="B35" s="625"/>
      <c r="C35" s="625"/>
      <c r="D35" s="625"/>
      <c r="E35" s="625"/>
      <c r="F35" s="625"/>
      <c r="G35" s="625"/>
      <c r="H35" s="625"/>
      <c r="I35" s="625"/>
      <c r="J35" s="625"/>
      <c r="K35" s="625"/>
      <c r="L35" s="141"/>
      <c r="M35" s="141"/>
      <c r="N35" s="148"/>
      <c r="O35" s="147"/>
      <c r="P35" s="180"/>
      <c r="Q35" s="180"/>
      <c r="R35" s="180"/>
      <c r="S35" s="180"/>
      <c r="T35" s="180"/>
      <c r="U35" s="180"/>
      <c r="V35" s="180"/>
      <c r="W35" s="631"/>
      <c r="X35" s="631"/>
      <c r="Y35" s="180"/>
      <c r="Z35" s="180"/>
      <c r="AA35" s="134"/>
      <c r="AB35" s="134"/>
      <c r="AC35" s="134"/>
      <c r="AD35" s="134"/>
    </row>
    <row r="36" spans="1:30" s="133" customFormat="1" ht="30" customHeight="1" x14ac:dyDescent="0.2">
      <c r="A36" s="650" t="s">
        <v>29</v>
      </c>
      <c r="B36" s="635"/>
      <c r="C36" s="651"/>
      <c r="D36" s="181">
        <v>2018</v>
      </c>
      <c r="E36" s="181" t="s">
        <v>1490</v>
      </c>
      <c r="F36" s="181" t="s">
        <v>1490</v>
      </c>
      <c r="G36" s="181" t="s">
        <v>1490</v>
      </c>
      <c r="H36" s="181" t="s">
        <v>1490</v>
      </c>
      <c r="I36" s="181" t="s">
        <v>1490</v>
      </c>
      <c r="J36" s="181" t="s">
        <v>1490</v>
      </c>
      <c r="K36" s="88" t="s">
        <v>101</v>
      </c>
      <c r="L36" s="139"/>
      <c r="M36" s="139"/>
      <c r="N36" s="148"/>
      <c r="O36" s="147"/>
      <c r="P36" s="180"/>
      <c r="Q36" s="180"/>
      <c r="R36" s="180"/>
      <c r="S36" s="180"/>
      <c r="T36" s="180"/>
      <c r="U36" s="180"/>
      <c r="V36" s="180"/>
      <c r="W36" s="631"/>
      <c r="X36" s="631"/>
      <c r="Y36" s="180"/>
      <c r="Z36" s="180"/>
      <c r="AA36" s="134"/>
      <c r="AB36" s="134"/>
      <c r="AC36" s="134"/>
      <c r="AD36" s="134"/>
    </row>
    <row r="37" spans="1:30" s="133" customFormat="1" ht="45" customHeight="1" x14ac:dyDescent="0.2">
      <c r="A37" s="73">
        <v>24</v>
      </c>
      <c r="B37" s="629" t="s">
        <v>28</v>
      </c>
      <c r="C37" s="630"/>
      <c r="D37" s="202">
        <v>900000</v>
      </c>
      <c r="E37" s="202">
        <v>0</v>
      </c>
      <c r="F37" s="202">
        <v>0</v>
      </c>
      <c r="G37" s="202">
        <v>0</v>
      </c>
      <c r="H37" s="202">
        <v>0</v>
      </c>
      <c r="I37" s="202">
        <v>0</v>
      </c>
      <c r="J37" s="202">
        <v>0</v>
      </c>
      <c r="K37" s="202">
        <v>900000</v>
      </c>
      <c r="L37" s="151"/>
      <c r="M37" s="151"/>
      <c r="N37" s="148"/>
      <c r="O37" s="147"/>
      <c r="P37" s="180"/>
      <c r="Q37" s="180"/>
      <c r="R37" s="180"/>
      <c r="S37" s="180"/>
      <c r="T37" s="180"/>
      <c r="U37" s="180"/>
      <c r="V37" s="180"/>
      <c r="W37" s="631"/>
      <c r="X37" s="631"/>
      <c r="Y37" s="180"/>
      <c r="Z37" s="180"/>
      <c r="AA37" s="134"/>
      <c r="AB37" s="134"/>
      <c r="AC37" s="134"/>
      <c r="AD37" s="134"/>
    </row>
    <row r="38" spans="1:30" s="133" customFormat="1" ht="45" customHeight="1" x14ac:dyDescent="0.2">
      <c r="A38" s="73">
        <v>25</v>
      </c>
      <c r="B38" s="629" t="s">
        <v>27</v>
      </c>
      <c r="C38" s="630"/>
      <c r="D38" s="202">
        <v>900000</v>
      </c>
      <c r="E38" s="202">
        <v>0</v>
      </c>
      <c r="F38" s="202">
        <v>0</v>
      </c>
      <c r="G38" s="202">
        <v>0</v>
      </c>
      <c r="H38" s="202">
        <v>0</v>
      </c>
      <c r="I38" s="202">
        <v>0</v>
      </c>
      <c r="J38" s="202">
        <v>0</v>
      </c>
      <c r="K38" s="202">
        <v>900000</v>
      </c>
      <c r="L38" s="154"/>
      <c r="M38" s="151"/>
      <c r="N38" s="148"/>
      <c r="O38" s="147"/>
      <c r="P38" s="180"/>
      <c r="Q38" s="180"/>
      <c r="R38" s="180"/>
      <c r="S38" s="180"/>
      <c r="T38" s="180"/>
      <c r="U38" s="180"/>
      <c r="V38" s="180"/>
      <c r="W38" s="631"/>
      <c r="X38" s="631"/>
      <c r="Y38" s="180"/>
      <c r="Z38" s="180"/>
      <c r="AA38" s="134"/>
      <c r="AB38" s="134"/>
      <c r="AC38" s="134"/>
      <c r="AD38" s="134"/>
    </row>
    <row r="39" spans="1:30" s="133" customFormat="1" ht="45" customHeight="1" x14ac:dyDescent="0.2">
      <c r="A39" s="73">
        <v>26</v>
      </c>
      <c r="B39" s="629" t="s">
        <v>22</v>
      </c>
      <c r="C39" s="630"/>
      <c r="D39" s="202">
        <v>765000</v>
      </c>
      <c r="E39" s="202">
        <v>0</v>
      </c>
      <c r="F39" s="202">
        <v>0</v>
      </c>
      <c r="G39" s="202">
        <v>0</v>
      </c>
      <c r="H39" s="202">
        <v>0</v>
      </c>
      <c r="I39" s="202">
        <v>0</v>
      </c>
      <c r="J39" s="202">
        <v>0</v>
      </c>
      <c r="K39" s="202">
        <v>765000</v>
      </c>
      <c r="L39" s="154"/>
      <c r="M39" s="151"/>
      <c r="N39" s="148"/>
      <c r="O39" s="147"/>
      <c r="P39" s="180"/>
      <c r="Q39" s="180"/>
      <c r="R39" s="180"/>
      <c r="S39" s="180"/>
      <c r="T39" s="180"/>
      <c r="U39" s="180"/>
      <c r="V39" s="631"/>
      <c r="W39" s="631"/>
      <c r="X39" s="180"/>
      <c r="Y39" s="180"/>
      <c r="Z39" s="180"/>
      <c r="AA39" s="134"/>
      <c r="AB39" s="134"/>
      <c r="AC39" s="134"/>
      <c r="AD39" s="134"/>
    </row>
    <row r="40" spans="1:30" s="133" customFormat="1" ht="45" customHeight="1" thickBot="1" x14ac:dyDescent="0.25">
      <c r="A40" s="71">
        <v>27</v>
      </c>
      <c r="B40" s="632" t="s">
        <v>56</v>
      </c>
      <c r="C40" s="633"/>
      <c r="D40" s="201">
        <f t="shared" ref="D40:K40" si="0">IF(D39=0,"",D39/D38*100)</f>
        <v>85</v>
      </c>
      <c r="E40" s="201">
        <v>0</v>
      </c>
      <c r="F40" s="201">
        <v>0</v>
      </c>
      <c r="G40" s="201">
        <v>0</v>
      </c>
      <c r="H40" s="201">
        <v>0</v>
      </c>
      <c r="I40" s="201">
        <v>0</v>
      </c>
      <c r="J40" s="201">
        <v>0</v>
      </c>
      <c r="K40" s="201">
        <f t="shared" si="0"/>
        <v>85</v>
      </c>
      <c r="L40" s="154"/>
      <c r="M40" s="151"/>
      <c r="N40" s="148"/>
      <c r="O40" s="147"/>
      <c r="P40" s="180"/>
      <c r="Q40" s="180"/>
      <c r="R40" s="180"/>
      <c r="S40" s="180"/>
      <c r="T40" s="180"/>
      <c r="U40" s="180"/>
      <c r="V40" s="631"/>
      <c r="W40" s="631"/>
      <c r="X40" s="180"/>
      <c r="Y40" s="180"/>
      <c r="Z40" s="180"/>
      <c r="AA40" s="134"/>
      <c r="AB40" s="134"/>
      <c r="AC40" s="134"/>
      <c r="AD40" s="134"/>
    </row>
    <row r="41" spans="1:30" s="133" customFormat="1" ht="13.5" thickBot="1" x14ac:dyDescent="0.25">
      <c r="A41" s="625"/>
      <c r="B41" s="625"/>
      <c r="C41" s="625"/>
      <c r="D41" s="625"/>
      <c r="E41" s="625"/>
      <c r="F41" s="625"/>
      <c r="G41" s="625"/>
      <c r="H41" s="625"/>
      <c r="I41" s="625"/>
      <c r="J41" s="625"/>
      <c r="K41" s="625"/>
      <c r="L41" s="154"/>
      <c r="M41" s="141"/>
      <c r="N41" s="148"/>
      <c r="O41" s="147"/>
      <c r="P41" s="180"/>
      <c r="Q41" s="180"/>
      <c r="R41" s="180"/>
      <c r="S41" s="180"/>
      <c r="T41" s="180"/>
      <c r="U41" s="180"/>
      <c r="V41" s="631"/>
      <c r="W41" s="631"/>
      <c r="X41" s="180"/>
      <c r="Y41" s="180"/>
      <c r="Z41" s="180"/>
      <c r="AA41" s="134"/>
      <c r="AB41" s="134"/>
      <c r="AC41" s="134"/>
      <c r="AD41" s="134"/>
    </row>
    <row r="42" spans="1:30" s="133" customFormat="1" ht="30" customHeight="1" x14ac:dyDescent="0.2">
      <c r="A42" s="619">
        <v>28</v>
      </c>
      <c r="B42" s="634" t="s">
        <v>57</v>
      </c>
      <c r="C42" s="635"/>
      <c r="D42" s="635"/>
      <c r="E42" s="635"/>
      <c r="F42" s="635"/>
      <c r="G42" s="635"/>
      <c r="H42" s="635"/>
      <c r="I42" s="635"/>
      <c r="J42" s="635"/>
      <c r="K42" s="636"/>
      <c r="L42" s="154"/>
      <c r="M42" s="150"/>
      <c r="N42" s="148"/>
      <c r="O42" s="147"/>
      <c r="P42" s="180"/>
      <c r="Q42" s="180"/>
      <c r="R42" s="180"/>
      <c r="S42" s="180"/>
      <c r="T42" s="180"/>
      <c r="U42" s="180"/>
      <c r="V42" s="631"/>
      <c r="W42" s="631"/>
      <c r="X42" s="180"/>
      <c r="Y42" s="180"/>
      <c r="Z42" s="180"/>
      <c r="AA42" s="134"/>
      <c r="AB42" s="134"/>
      <c r="AC42" s="134"/>
      <c r="AD42" s="134"/>
    </row>
    <row r="43" spans="1:30" s="133" customFormat="1" ht="30" customHeight="1" x14ac:dyDescent="0.2">
      <c r="A43" s="620"/>
      <c r="B43" s="626" t="s">
        <v>8</v>
      </c>
      <c r="C43" s="627"/>
      <c r="D43" s="626" t="s">
        <v>58</v>
      </c>
      <c r="E43" s="637"/>
      <c r="F43" s="637"/>
      <c r="G43" s="637"/>
      <c r="H43" s="637"/>
      <c r="I43" s="627"/>
      <c r="J43" s="626" t="s">
        <v>59</v>
      </c>
      <c r="K43" s="628"/>
      <c r="L43" s="139"/>
      <c r="M43" s="139"/>
      <c r="N43" s="148"/>
      <c r="O43" s="147"/>
      <c r="P43" s="180"/>
      <c r="Q43" s="180"/>
      <c r="R43" s="180"/>
      <c r="S43" s="180"/>
      <c r="T43" s="180"/>
      <c r="U43" s="180"/>
      <c r="V43" s="631"/>
      <c r="W43" s="631"/>
      <c r="X43" s="180"/>
      <c r="Y43" s="180"/>
      <c r="Z43" s="180"/>
      <c r="AA43" s="134"/>
      <c r="AB43" s="134"/>
      <c r="AC43" s="134"/>
      <c r="AD43" s="134"/>
    </row>
    <row r="44" spans="1:30" s="133" customFormat="1" ht="98.25" customHeight="1" thickBot="1" x14ac:dyDescent="0.25">
      <c r="A44" s="620"/>
      <c r="B44" s="638" t="s">
        <v>217</v>
      </c>
      <c r="C44" s="639"/>
      <c r="D44" s="640" t="s">
        <v>1502</v>
      </c>
      <c r="E44" s="641"/>
      <c r="F44" s="641"/>
      <c r="G44" s="641"/>
      <c r="H44" s="641"/>
      <c r="I44" s="642"/>
      <c r="J44" s="643">
        <v>900000</v>
      </c>
      <c r="K44" s="644"/>
      <c r="L44" s="149"/>
      <c r="M44" s="149"/>
      <c r="N44" s="148"/>
      <c r="O44" s="147"/>
      <c r="P44" s="180"/>
      <c r="Q44" s="180"/>
      <c r="R44" s="180"/>
      <c r="S44" s="180"/>
      <c r="T44" s="180"/>
      <c r="U44" s="180"/>
      <c r="V44" s="631"/>
      <c r="W44" s="631"/>
      <c r="X44" s="180"/>
      <c r="Y44" s="180"/>
      <c r="Z44" s="180"/>
      <c r="AA44" s="134"/>
      <c r="AB44" s="134"/>
      <c r="AC44" s="134"/>
      <c r="AD44" s="134"/>
    </row>
    <row r="45" spans="1:30" s="133" customFormat="1" ht="15" customHeight="1" thickBot="1" x14ac:dyDescent="0.25">
      <c r="A45" s="625"/>
      <c r="B45" s="625"/>
      <c r="C45" s="625"/>
      <c r="D45" s="625"/>
      <c r="E45" s="625"/>
      <c r="F45" s="625"/>
      <c r="G45" s="625"/>
      <c r="H45" s="625"/>
      <c r="I45" s="625"/>
      <c r="J45" s="625"/>
      <c r="K45" s="625"/>
      <c r="L45" s="141"/>
      <c r="M45" s="141"/>
      <c r="N45" s="134"/>
      <c r="O45" s="143"/>
      <c r="P45" s="143"/>
      <c r="Q45" s="143"/>
      <c r="R45" s="143"/>
      <c r="S45" s="143"/>
      <c r="T45" s="143"/>
      <c r="U45" s="143"/>
      <c r="V45" s="143"/>
      <c r="W45" s="143"/>
      <c r="X45" s="143"/>
      <c r="Y45" s="143"/>
      <c r="Z45" s="143"/>
      <c r="AA45" s="134"/>
      <c r="AB45" s="134"/>
      <c r="AC45" s="134"/>
      <c r="AD45" s="134"/>
    </row>
    <row r="46" spans="1:30" s="133" customFormat="1" ht="30" customHeight="1" x14ac:dyDescent="0.2">
      <c r="A46" s="619">
        <v>29</v>
      </c>
      <c r="B46" s="621" t="s">
        <v>106</v>
      </c>
      <c r="C46" s="622"/>
      <c r="D46" s="622"/>
      <c r="E46" s="622"/>
      <c r="F46" s="622"/>
      <c r="G46" s="622"/>
      <c r="H46" s="622"/>
      <c r="I46" s="622"/>
      <c r="J46" s="622"/>
      <c r="K46" s="623"/>
      <c r="L46" s="140"/>
      <c r="M46" s="140"/>
      <c r="N46" s="134"/>
      <c r="O46" s="143"/>
      <c r="P46" s="143"/>
      <c r="Q46" s="143"/>
      <c r="R46" s="143"/>
      <c r="S46" s="143"/>
      <c r="T46" s="143"/>
      <c r="U46" s="143"/>
      <c r="V46" s="143"/>
      <c r="W46" s="143"/>
      <c r="X46" s="143"/>
      <c r="Y46" s="143"/>
      <c r="Z46" s="143"/>
      <c r="AA46" s="134"/>
      <c r="AB46" s="134"/>
      <c r="AC46" s="134"/>
      <c r="AD46" s="134"/>
    </row>
    <row r="47" spans="1:30" s="133" customFormat="1" ht="63.75" customHeight="1" x14ac:dyDescent="0.2">
      <c r="A47" s="620"/>
      <c r="B47" s="626" t="s">
        <v>102</v>
      </c>
      <c r="C47" s="627"/>
      <c r="D47" s="626" t="s">
        <v>60</v>
      </c>
      <c r="E47" s="627"/>
      <c r="F47" s="626" t="s">
        <v>24</v>
      </c>
      <c r="G47" s="627"/>
      <c r="H47" s="626" t="s">
        <v>130</v>
      </c>
      <c r="I47" s="627"/>
      <c r="J47" s="626" t="s">
        <v>104</v>
      </c>
      <c r="K47" s="628"/>
      <c r="L47" s="139"/>
      <c r="M47" s="139"/>
      <c r="N47" s="134"/>
      <c r="O47" s="134"/>
      <c r="P47" s="134"/>
      <c r="Q47" s="134"/>
      <c r="R47" s="134"/>
      <c r="S47" s="134"/>
      <c r="T47" s="134"/>
      <c r="U47" s="134"/>
      <c r="V47" s="134"/>
      <c r="W47" s="134"/>
      <c r="X47" s="134"/>
      <c r="Y47" s="134"/>
      <c r="Z47" s="134"/>
      <c r="AA47" s="134"/>
      <c r="AB47" s="134"/>
      <c r="AC47" s="134"/>
      <c r="AD47" s="134"/>
    </row>
    <row r="48" spans="1:30" s="133" customFormat="1" ht="42.75" customHeight="1" x14ac:dyDescent="0.2">
      <c r="A48" s="620"/>
      <c r="B48" s="605" t="s">
        <v>198</v>
      </c>
      <c r="C48" s="606"/>
      <c r="D48" s="607" t="s">
        <v>199</v>
      </c>
      <c r="E48" s="608"/>
      <c r="F48" s="607" t="s">
        <v>200</v>
      </c>
      <c r="G48" s="608"/>
      <c r="H48" s="609">
        <v>11989</v>
      </c>
      <c r="I48" s="610"/>
      <c r="J48" s="611">
        <v>1090529</v>
      </c>
      <c r="K48" s="612"/>
      <c r="L48" s="138"/>
      <c r="M48" s="138"/>
      <c r="N48" s="134"/>
      <c r="O48" s="134"/>
      <c r="P48" s="134"/>
      <c r="Q48" s="134"/>
      <c r="R48" s="134"/>
      <c r="S48" s="134"/>
      <c r="T48" s="134"/>
      <c r="U48" s="134"/>
      <c r="V48" s="134"/>
      <c r="W48" s="134"/>
      <c r="X48" s="134"/>
      <c r="Y48" s="134"/>
      <c r="Z48" s="134"/>
      <c r="AA48" s="134"/>
      <c r="AB48" s="134"/>
      <c r="AC48" s="134"/>
      <c r="AD48" s="134"/>
    </row>
    <row r="49" spans="1:30" s="133" customFormat="1" ht="42.75" customHeight="1" x14ac:dyDescent="0.2">
      <c r="A49" s="620"/>
      <c r="B49" s="605" t="s">
        <v>201</v>
      </c>
      <c r="C49" s="606"/>
      <c r="D49" s="607" t="s">
        <v>202</v>
      </c>
      <c r="E49" s="608"/>
      <c r="F49" s="607" t="s">
        <v>203</v>
      </c>
      <c r="G49" s="608"/>
      <c r="H49" s="609">
        <v>1</v>
      </c>
      <c r="I49" s="610"/>
      <c r="J49" s="611">
        <v>79</v>
      </c>
      <c r="K49" s="612"/>
      <c r="L49" s="137"/>
      <c r="M49" s="137"/>
      <c r="N49" s="134"/>
      <c r="O49" s="134"/>
      <c r="P49" s="134"/>
      <c r="Q49" s="134"/>
      <c r="R49" s="134"/>
      <c r="S49" s="134"/>
      <c r="T49" s="134"/>
      <c r="U49" s="134"/>
      <c r="V49" s="134"/>
      <c r="W49" s="134"/>
      <c r="X49" s="134"/>
      <c r="Y49" s="134"/>
      <c r="Z49" s="134"/>
      <c r="AA49" s="134"/>
      <c r="AB49" s="134"/>
      <c r="AC49" s="134"/>
      <c r="AD49" s="134"/>
    </row>
    <row r="50" spans="1:30" s="133" customFormat="1" ht="104.25" customHeight="1" x14ac:dyDescent="0.2">
      <c r="A50" s="620"/>
      <c r="B50" s="605" t="s">
        <v>1481</v>
      </c>
      <c r="C50" s="606"/>
      <c r="D50" s="607" t="s">
        <v>202</v>
      </c>
      <c r="E50" s="608"/>
      <c r="F50" s="607" t="s">
        <v>203</v>
      </c>
      <c r="G50" s="608"/>
      <c r="H50" s="609">
        <v>1</v>
      </c>
      <c r="I50" s="610"/>
      <c r="J50" s="611">
        <v>79</v>
      </c>
      <c r="K50" s="612"/>
      <c r="L50" s="136"/>
      <c r="M50" s="136"/>
      <c r="N50" s="134"/>
      <c r="O50" s="134"/>
      <c r="P50" s="134"/>
      <c r="Q50" s="134"/>
      <c r="R50" s="134"/>
      <c r="S50" s="134"/>
      <c r="T50" s="134"/>
      <c r="U50" s="134"/>
      <c r="V50" s="134"/>
      <c r="W50" s="134"/>
      <c r="X50" s="134"/>
      <c r="Y50" s="134"/>
      <c r="Z50" s="134"/>
      <c r="AA50" s="134"/>
      <c r="AB50" s="134"/>
      <c r="AC50" s="134"/>
      <c r="AD50" s="134"/>
    </row>
    <row r="51" spans="1:30" s="133" customFormat="1" ht="42.75" customHeight="1" x14ac:dyDescent="0.2">
      <c r="A51" s="620"/>
      <c r="B51" s="605" t="s">
        <v>211</v>
      </c>
      <c r="C51" s="606"/>
      <c r="D51" s="607" t="s">
        <v>202</v>
      </c>
      <c r="E51" s="608"/>
      <c r="F51" s="607" t="s">
        <v>204</v>
      </c>
      <c r="G51" s="608"/>
      <c r="H51" s="624">
        <v>0</v>
      </c>
      <c r="I51" s="610"/>
      <c r="J51" s="611">
        <v>358000000</v>
      </c>
      <c r="K51" s="612"/>
      <c r="L51" s="134"/>
      <c r="M51" s="134"/>
      <c r="N51" s="134"/>
      <c r="O51" s="134"/>
      <c r="P51" s="134"/>
      <c r="Q51" s="134"/>
      <c r="R51" s="134"/>
      <c r="S51" s="134"/>
      <c r="T51" s="134"/>
      <c r="U51" s="134"/>
      <c r="V51" s="134"/>
      <c r="W51" s="134"/>
      <c r="X51" s="134"/>
      <c r="Y51" s="134"/>
      <c r="Z51" s="134"/>
      <c r="AA51" s="134"/>
      <c r="AB51" s="134"/>
      <c r="AC51" s="134"/>
      <c r="AD51" s="134"/>
    </row>
    <row r="52" spans="1:30" s="133" customFormat="1" ht="42.75" customHeight="1" x14ac:dyDescent="0.2">
      <c r="A52" s="620"/>
      <c r="B52" s="605" t="s">
        <v>205</v>
      </c>
      <c r="C52" s="606"/>
      <c r="D52" s="607" t="s">
        <v>202</v>
      </c>
      <c r="E52" s="608"/>
      <c r="F52" s="607" t="s">
        <v>203</v>
      </c>
      <c r="G52" s="608"/>
      <c r="H52" s="609">
        <v>1</v>
      </c>
      <c r="I52" s="610"/>
      <c r="J52" s="611">
        <v>20</v>
      </c>
      <c r="K52" s="612"/>
      <c r="L52" s="134"/>
      <c r="M52" s="134"/>
      <c r="N52" s="134"/>
      <c r="O52" s="134"/>
      <c r="P52" s="134"/>
      <c r="Q52" s="134"/>
      <c r="R52" s="134"/>
      <c r="S52" s="134"/>
      <c r="T52" s="134"/>
      <c r="U52" s="134"/>
      <c r="V52" s="134"/>
      <c r="W52" s="134"/>
      <c r="X52" s="134"/>
      <c r="Y52" s="134"/>
      <c r="Z52" s="134"/>
      <c r="AA52" s="134"/>
      <c r="AB52" s="134"/>
      <c r="AC52" s="134"/>
      <c r="AD52" s="134"/>
    </row>
    <row r="53" spans="1:30" s="133" customFormat="1" ht="42.75" customHeight="1" x14ac:dyDescent="0.2">
      <c r="A53" s="620"/>
      <c r="B53" s="605" t="s">
        <v>206</v>
      </c>
      <c r="C53" s="606"/>
      <c r="D53" s="607" t="s">
        <v>202</v>
      </c>
      <c r="E53" s="608"/>
      <c r="F53" s="607" t="s">
        <v>203</v>
      </c>
      <c r="G53" s="608"/>
      <c r="H53" s="609">
        <v>1</v>
      </c>
      <c r="I53" s="610"/>
      <c r="J53" s="611">
        <v>34</v>
      </c>
      <c r="K53" s="612"/>
      <c r="L53" s="134"/>
      <c r="M53" s="134"/>
      <c r="N53" s="134"/>
      <c r="O53" s="134"/>
      <c r="P53" s="134"/>
      <c r="Q53" s="134"/>
      <c r="R53" s="134"/>
      <c r="S53" s="134"/>
      <c r="T53" s="134"/>
      <c r="U53" s="134"/>
      <c r="V53" s="134"/>
      <c r="W53" s="134"/>
      <c r="X53" s="134"/>
      <c r="Y53" s="134"/>
      <c r="Z53" s="134"/>
      <c r="AA53" s="134"/>
      <c r="AB53" s="134"/>
      <c r="AC53" s="134"/>
      <c r="AD53" s="134"/>
    </row>
    <row r="54" spans="1:30" s="133" customFormat="1" ht="42.75" customHeight="1" x14ac:dyDescent="0.2">
      <c r="A54" s="620"/>
      <c r="B54" s="605" t="s">
        <v>207</v>
      </c>
      <c r="C54" s="606"/>
      <c r="D54" s="607" t="s">
        <v>199</v>
      </c>
      <c r="E54" s="608"/>
      <c r="F54" s="607" t="s">
        <v>208</v>
      </c>
      <c r="G54" s="608"/>
      <c r="H54" s="609">
        <v>0</v>
      </c>
      <c r="I54" s="610"/>
      <c r="J54" s="611" t="s">
        <v>238</v>
      </c>
      <c r="K54" s="612"/>
      <c r="L54" s="134"/>
      <c r="M54" s="134"/>
      <c r="N54" s="134"/>
      <c r="O54" s="134"/>
      <c r="P54" s="134"/>
      <c r="Q54" s="134"/>
      <c r="R54" s="134"/>
      <c r="S54" s="134"/>
      <c r="T54" s="134"/>
      <c r="U54" s="134"/>
      <c r="V54" s="134"/>
      <c r="W54" s="134"/>
      <c r="X54" s="134"/>
      <c r="Y54" s="134"/>
      <c r="Z54" s="134"/>
      <c r="AA54" s="134"/>
      <c r="AB54" s="134"/>
      <c r="AC54" s="134"/>
      <c r="AD54" s="134"/>
    </row>
    <row r="55" spans="1:30" s="133" customFormat="1" ht="42.75" customHeight="1" x14ac:dyDescent="0.2">
      <c r="A55" s="620"/>
      <c r="B55" s="605" t="s">
        <v>209</v>
      </c>
      <c r="C55" s="606"/>
      <c r="D55" s="607" t="s">
        <v>199</v>
      </c>
      <c r="E55" s="608"/>
      <c r="F55" s="607" t="s">
        <v>208</v>
      </c>
      <c r="G55" s="608"/>
      <c r="H55" s="609">
        <v>0</v>
      </c>
      <c r="I55" s="610"/>
      <c r="J55" s="611" t="s">
        <v>238</v>
      </c>
      <c r="K55" s="612"/>
      <c r="L55" s="134"/>
      <c r="M55" s="134"/>
      <c r="N55" s="134"/>
      <c r="O55" s="134"/>
      <c r="P55" s="134"/>
      <c r="Q55" s="134"/>
      <c r="R55" s="134"/>
      <c r="S55" s="134"/>
      <c r="T55" s="134"/>
      <c r="U55" s="134"/>
      <c r="V55" s="134"/>
      <c r="W55" s="134"/>
      <c r="X55" s="134"/>
      <c r="Y55" s="134"/>
      <c r="Z55" s="134"/>
      <c r="AA55" s="134"/>
      <c r="AB55" s="134"/>
      <c r="AC55" s="134"/>
      <c r="AD55" s="134"/>
    </row>
    <row r="56" spans="1:30" s="133" customFormat="1" ht="42.75" customHeight="1" thickBot="1" x14ac:dyDescent="0.25">
      <c r="A56" s="620"/>
      <c r="B56" s="605" t="s">
        <v>210</v>
      </c>
      <c r="C56" s="606"/>
      <c r="D56" s="607" t="s">
        <v>202</v>
      </c>
      <c r="E56" s="608"/>
      <c r="F56" s="607" t="s">
        <v>203</v>
      </c>
      <c r="G56" s="608"/>
      <c r="H56" s="609">
        <v>1</v>
      </c>
      <c r="I56" s="610"/>
      <c r="J56" s="611" t="s">
        <v>238</v>
      </c>
      <c r="K56" s="612"/>
      <c r="L56" s="134"/>
      <c r="M56" s="134"/>
      <c r="N56" s="134"/>
      <c r="O56" s="134"/>
      <c r="P56" s="134"/>
      <c r="Q56" s="134"/>
      <c r="R56" s="134"/>
      <c r="S56" s="134"/>
      <c r="T56" s="134"/>
      <c r="U56" s="134"/>
      <c r="V56" s="134"/>
      <c r="W56" s="134"/>
      <c r="X56" s="134"/>
      <c r="Y56" s="134"/>
      <c r="Z56" s="134"/>
      <c r="AA56" s="134"/>
      <c r="AB56" s="134"/>
      <c r="AC56" s="134"/>
      <c r="AD56" s="134"/>
    </row>
    <row r="57" spans="1:30" s="133" customFormat="1" ht="15" customHeight="1" thickBot="1" x14ac:dyDescent="0.25">
      <c r="A57" s="618"/>
      <c r="B57" s="618"/>
      <c r="C57" s="618"/>
      <c r="D57" s="618"/>
      <c r="E57" s="618"/>
      <c r="F57" s="618"/>
      <c r="G57" s="618"/>
      <c r="H57" s="618"/>
      <c r="I57" s="618"/>
      <c r="J57" s="618"/>
      <c r="K57" s="618"/>
      <c r="L57" s="134"/>
      <c r="M57" s="134"/>
      <c r="N57" s="134"/>
      <c r="O57" s="134"/>
      <c r="P57" s="134"/>
      <c r="Q57" s="134"/>
      <c r="R57" s="134"/>
      <c r="S57" s="134"/>
      <c r="T57" s="134"/>
      <c r="U57" s="134"/>
      <c r="V57" s="134"/>
      <c r="W57" s="134"/>
      <c r="X57" s="134"/>
      <c r="Y57" s="134"/>
      <c r="Z57" s="134"/>
      <c r="AA57" s="134"/>
      <c r="AB57" s="134"/>
      <c r="AC57" s="134"/>
      <c r="AD57" s="134"/>
    </row>
    <row r="58" spans="1:30" s="133" customFormat="1" ht="30" customHeight="1" thickBot="1" x14ac:dyDescent="0.25">
      <c r="A58" s="179">
        <v>30</v>
      </c>
      <c r="B58" s="613" t="s">
        <v>15</v>
      </c>
      <c r="C58" s="614"/>
      <c r="D58" s="615" t="s">
        <v>145</v>
      </c>
      <c r="E58" s="616"/>
      <c r="F58" s="616"/>
      <c r="G58" s="616"/>
      <c r="H58" s="616"/>
      <c r="I58" s="616"/>
      <c r="J58" s="616"/>
      <c r="K58" s="617"/>
      <c r="L58" s="134"/>
      <c r="M58" s="134"/>
      <c r="N58" s="134"/>
      <c r="O58" s="134"/>
      <c r="P58" s="134"/>
      <c r="Q58" s="134"/>
      <c r="R58" s="134"/>
      <c r="S58" s="134"/>
      <c r="T58" s="134"/>
      <c r="U58" s="134"/>
      <c r="V58" s="134"/>
      <c r="W58" s="134"/>
      <c r="X58" s="134"/>
      <c r="Y58" s="134"/>
      <c r="Z58" s="134"/>
      <c r="AA58" s="134"/>
      <c r="AB58" s="134"/>
      <c r="AC58" s="134"/>
      <c r="AD58" s="134"/>
    </row>
  </sheetData>
  <mergeCells count="147">
    <mergeCell ref="A6:A7"/>
    <mergeCell ref="B6:D7"/>
    <mergeCell ref="A3:K3"/>
    <mergeCell ref="E6:K6"/>
    <mergeCell ref="F7:H7"/>
    <mergeCell ref="J7:K7"/>
    <mergeCell ref="A1:K1"/>
    <mergeCell ref="B2:E2"/>
    <mergeCell ref="F2:K2"/>
    <mergeCell ref="A4:K4"/>
    <mergeCell ref="B5:D5"/>
    <mergeCell ref="E5:K5"/>
    <mergeCell ref="A8:A9"/>
    <mergeCell ref="B8:D9"/>
    <mergeCell ref="E8:K8"/>
    <mergeCell ref="F9:H9"/>
    <mergeCell ref="J9:K9"/>
    <mergeCell ref="B10:D10"/>
    <mergeCell ref="E10:K10"/>
    <mergeCell ref="B11:D11"/>
    <mergeCell ref="E11:K11"/>
    <mergeCell ref="B12:D12"/>
    <mergeCell ref="E12:K12"/>
    <mergeCell ref="B13:D13"/>
    <mergeCell ref="E13:K13"/>
    <mergeCell ref="B14:D14"/>
    <mergeCell ref="E14:K14"/>
    <mergeCell ref="A15:K15"/>
    <mergeCell ref="A16:K16"/>
    <mergeCell ref="B17:C17"/>
    <mergeCell ref="D17:K17"/>
    <mergeCell ref="B18:C18"/>
    <mergeCell ref="D18:K18"/>
    <mergeCell ref="B19:C19"/>
    <mergeCell ref="D19:K19"/>
    <mergeCell ref="A20:K20"/>
    <mergeCell ref="B21:C21"/>
    <mergeCell ref="D21:K21"/>
    <mergeCell ref="B22:C22"/>
    <mergeCell ref="D22:K22"/>
    <mergeCell ref="B23:C23"/>
    <mergeCell ref="D23:K23"/>
    <mergeCell ref="B24:C24"/>
    <mergeCell ref="D24:K24"/>
    <mergeCell ref="B25:C25"/>
    <mergeCell ref="D25:K25"/>
    <mergeCell ref="B26:C26"/>
    <mergeCell ref="D26:K26"/>
    <mergeCell ref="B27:C27"/>
    <mergeCell ref="D27:K27"/>
    <mergeCell ref="A28:K28"/>
    <mergeCell ref="B29:C29"/>
    <mergeCell ref="D29:K29"/>
    <mergeCell ref="B30:C30"/>
    <mergeCell ref="D30:K30"/>
    <mergeCell ref="B31:C31"/>
    <mergeCell ref="D31:K31"/>
    <mergeCell ref="A32:K32"/>
    <mergeCell ref="B33:C33"/>
    <mergeCell ref="D33:E33"/>
    <mergeCell ref="F33:G33"/>
    <mergeCell ref="H33:I33"/>
    <mergeCell ref="J33:K33"/>
    <mergeCell ref="B34:C34"/>
    <mergeCell ref="D34:K34"/>
    <mergeCell ref="W34:X34"/>
    <mergeCell ref="A35:K35"/>
    <mergeCell ref="W35:X35"/>
    <mergeCell ref="A36:C36"/>
    <mergeCell ref="W36:X36"/>
    <mergeCell ref="B37:C37"/>
    <mergeCell ref="W37:X37"/>
    <mergeCell ref="B38:C38"/>
    <mergeCell ref="W38:X38"/>
    <mergeCell ref="B39:C39"/>
    <mergeCell ref="V39:W39"/>
    <mergeCell ref="B40:C40"/>
    <mergeCell ref="V40:W40"/>
    <mergeCell ref="A41:K41"/>
    <mergeCell ref="V41:W41"/>
    <mergeCell ref="A42:A44"/>
    <mergeCell ref="B42:K42"/>
    <mergeCell ref="V42:W42"/>
    <mergeCell ref="B43:C43"/>
    <mergeCell ref="D43:I43"/>
    <mergeCell ref="J43:K43"/>
    <mergeCell ref="V43:W43"/>
    <mergeCell ref="B44:C44"/>
    <mergeCell ref="D44:I44"/>
    <mergeCell ref="J44:K44"/>
    <mergeCell ref="V44:W44"/>
    <mergeCell ref="A45:K45"/>
    <mergeCell ref="B47:C47"/>
    <mergeCell ref="D47:E47"/>
    <mergeCell ref="F47:G47"/>
    <mergeCell ref="H47:I47"/>
    <mergeCell ref="J47:K47"/>
    <mergeCell ref="B48:C48"/>
    <mergeCell ref="D48:E48"/>
    <mergeCell ref="F48:G48"/>
    <mergeCell ref="H48:I48"/>
    <mergeCell ref="J48:K48"/>
    <mergeCell ref="B49:C49"/>
    <mergeCell ref="D49:E49"/>
    <mergeCell ref="F49:G49"/>
    <mergeCell ref="H49:I49"/>
    <mergeCell ref="J49:K49"/>
    <mergeCell ref="B50:C50"/>
    <mergeCell ref="D50:E50"/>
    <mergeCell ref="F50:G50"/>
    <mergeCell ref="H50:I50"/>
    <mergeCell ref="J50:K50"/>
    <mergeCell ref="J54:K54"/>
    <mergeCell ref="B51:C51"/>
    <mergeCell ref="D51:E51"/>
    <mergeCell ref="F51:G51"/>
    <mergeCell ref="H51:I51"/>
    <mergeCell ref="J51:K51"/>
    <mergeCell ref="B52:C52"/>
    <mergeCell ref="D52:E52"/>
    <mergeCell ref="F52:G52"/>
    <mergeCell ref="H52:I52"/>
    <mergeCell ref="J52:K52"/>
    <mergeCell ref="B55:C55"/>
    <mergeCell ref="D55:E55"/>
    <mergeCell ref="F55:G55"/>
    <mergeCell ref="H55:I55"/>
    <mergeCell ref="J55:K55"/>
    <mergeCell ref="B58:C58"/>
    <mergeCell ref="D58:K58"/>
    <mergeCell ref="B56:C56"/>
    <mergeCell ref="D56:E56"/>
    <mergeCell ref="F56:G56"/>
    <mergeCell ref="H56:I56"/>
    <mergeCell ref="J56:K56"/>
    <mergeCell ref="A57:K57"/>
    <mergeCell ref="A46:A56"/>
    <mergeCell ref="B46:K46"/>
    <mergeCell ref="B53:C53"/>
    <mergeCell ref="D53:E53"/>
    <mergeCell ref="F53:G53"/>
    <mergeCell ref="H53:I53"/>
    <mergeCell ref="J53:K53"/>
    <mergeCell ref="B54:C54"/>
    <mergeCell ref="D54:E54"/>
    <mergeCell ref="F54:G54"/>
    <mergeCell ref="H54:I54"/>
  </mergeCells>
  <conditionalFormatting sqref="L33:M33">
    <cfRule type="containsText" dxfId="26" priority="1" stopIfTrue="1" operator="containsText" text="wybierz">
      <formula>NOT(ISERROR(SEARCH("wybierz",L33)))</formula>
    </cfRule>
  </conditionalFormatting>
  <conditionalFormatting sqref="F33:G33 J33:K33">
    <cfRule type="containsText" dxfId="25" priority="8" stopIfTrue="1" operator="containsText" text="wybierz">
      <formula>NOT(ISERROR(SEARCH("wybierz",F33)))</formula>
    </cfRule>
  </conditionalFormatting>
  <conditionalFormatting sqref="D22:D23">
    <cfRule type="containsText" dxfId="24" priority="7" stopIfTrue="1" operator="containsText" text="wybierz">
      <formula>NOT(ISERROR(SEARCH("wybierz",D22)))</formula>
    </cfRule>
  </conditionalFormatting>
  <conditionalFormatting sqref="D25">
    <cfRule type="containsText" dxfId="23" priority="6" stopIfTrue="1" operator="containsText" text="wybierz">
      <formula>NOT(ISERROR(SEARCH("wybierz",D25)))</formula>
    </cfRule>
  </conditionalFormatting>
  <conditionalFormatting sqref="D26">
    <cfRule type="containsText" dxfId="22" priority="5" stopIfTrue="1" operator="containsText" text="wybierz">
      <formula>NOT(ISERROR(SEARCH("wybierz",D26)))</formula>
    </cfRule>
  </conditionalFormatting>
  <conditionalFormatting sqref="F33:G33">
    <cfRule type="containsText" dxfId="21" priority="3" operator="containsText" text="2016.03">
      <formula>NOT(ISERROR(SEARCH("2016.03",F33)))</formula>
    </cfRule>
    <cfRule type="containsText" dxfId="20" priority="4" operator="containsText" text="2015">
      <formula>NOT(ISERROR(SEARCH("2015",F33)))</formula>
    </cfRule>
  </conditionalFormatting>
  <conditionalFormatting sqref="D24">
    <cfRule type="containsText" dxfId="19" priority="2" stopIfTrue="1" operator="containsText" text="wybierz">
      <formula>NOT(ISERROR(SEARCH("wybierz",D24)))</formula>
    </cfRule>
  </conditionalFormatting>
  <dataValidations count="1">
    <dataValidation allowBlank="1" showInputMessage="1" showErrorMessage="1" prompt="zgodnie z właściwym PO" sqref="JA11:JG13 SW11:TC13 ACS11:ACY13 AMO11:AMU13 AWK11:AWQ13 BGG11:BGM13 BQC11:BQI13 BZY11:CAE13 CJU11:CKA13 CTQ11:CTW13 DDM11:DDS13 DNI11:DNO13 DXE11:DXK13 EHA11:EHG13 EQW11:ERC13 FAS11:FAY13 FKO11:FKU13 FUK11:FUQ13 GEG11:GEM13 GOC11:GOI13 GXY11:GYE13 HHU11:HIA13 HRQ11:HRW13 IBM11:IBS13 ILI11:ILO13 IVE11:IVK13 JFA11:JFG13 JOW11:JPC13 JYS11:JYY13 KIO11:KIU13 KSK11:KSQ13 LCG11:LCM13 LMC11:LMI13 LVY11:LWE13 MFU11:MGA13 MPQ11:MPW13 MZM11:MZS13 NJI11:NJO13 NTE11:NTK13 ODA11:ODG13 OMW11:ONC13 OWS11:OWY13 PGO11:PGU13 PQK11:PQQ13 QAG11:QAM13 QKC11:QKI13 QTY11:QUE13 RDU11:REA13 RNQ11:RNW13 RXM11:RXS13 SHI11:SHO13 SRE11:SRK13 TBA11:TBG13 TKW11:TLC13 TUS11:TUY13 UEO11:UEU13 UOK11:UOQ13 UYG11:UYM13 VIC11:VII13 VRY11:VSE13 WBU11:WCA13 WLQ11:WLW13 WVM11:WVS13 E11:E13 L11:M13 F13:K13"/>
  </dataValidations>
  <pageMargins left="0.7" right="0.7" top="0.75" bottom="0.75" header="0.3" footer="0.3"/>
  <pageSetup paperSize="9" scale="62" fitToHeight="0" orientation="portrait" r:id="rId1"/>
  <rowBreaks count="2" manualBreakCount="2">
    <brk id="25" max="10" man="1"/>
    <brk id="45"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P58"/>
  <sheetViews>
    <sheetView view="pageBreakPreview" topLeftCell="A31" zoomScale="55" zoomScaleNormal="100" zoomScaleSheetLayoutView="55" workbookViewId="0">
      <selection activeCell="D34" sqref="D34:K34"/>
    </sheetView>
  </sheetViews>
  <sheetFormatPr defaultRowHeight="12.75" x14ac:dyDescent="0.2"/>
  <cols>
    <col min="1" max="1" width="3" style="132" bestFit="1" customWidth="1"/>
    <col min="2" max="2" width="9.140625" style="132"/>
    <col min="3" max="3" width="18.5703125" style="132" customWidth="1"/>
    <col min="4" max="4" width="15.42578125" style="132" customWidth="1"/>
    <col min="5" max="5" width="14.7109375" style="132" bestFit="1" customWidth="1"/>
    <col min="6" max="6" width="13.140625" style="132" customWidth="1"/>
    <col min="7" max="7" width="15.140625" style="132" bestFit="1" customWidth="1"/>
    <col min="8" max="8" width="12.5703125" style="132" bestFit="1" customWidth="1"/>
    <col min="9" max="9" width="6.28515625" style="132" bestFit="1" customWidth="1"/>
    <col min="10" max="10" width="6" style="132" bestFit="1" customWidth="1"/>
    <col min="11" max="11" width="25" style="132" customWidth="1"/>
    <col min="12" max="12" width="17.5703125" style="132" customWidth="1"/>
    <col min="13" max="21" width="9.140625" style="132"/>
    <col min="22" max="22" width="8.7109375" style="132" customWidth="1"/>
    <col min="23" max="16384" width="9.140625" style="132"/>
  </cols>
  <sheetData>
    <row r="1" spans="1:16" s="134" customFormat="1" ht="41.25" customHeight="1" x14ac:dyDescent="0.2">
      <c r="A1" s="599" t="s">
        <v>50</v>
      </c>
      <c r="B1" s="600"/>
      <c r="C1" s="600"/>
      <c r="D1" s="600"/>
      <c r="E1" s="600"/>
      <c r="F1" s="600"/>
      <c r="G1" s="600"/>
      <c r="H1" s="600"/>
      <c r="I1" s="600"/>
      <c r="J1" s="600"/>
      <c r="K1" s="601"/>
      <c r="L1" s="176"/>
      <c r="M1" s="176"/>
      <c r="P1" s="86"/>
    </row>
    <row r="2" spans="1:16" s="134" customFormat="1" ht="30" customHeight="1" thickBot="1" x14ac:dyDescent="0.25">
      <c r="A2" s="170">
        <v>1</v>
      </c>
      <c r="B2" s="569" t="s">
        <v>100</v>
      </c>
      <c r="C2" s="570"/>
      <c r="D2" s="570"/>
      <c r="E2" s="571"/>
      <c r="F2" s="602" t="s">
        <v>1623</v>
      </c>
      <c r="G2" s="603"/>
      <c r="H2" s="603"/>
      <c r="I2" s="603"/>
      <c r="J2" s="603"/>
      <c r="K2" s="604"/>
      <c r="L2" s="176"/>
      <c r="M2" s="177"/>
    </row>
    <row r="3" spans="1:16" s="134" customFormat="1" ht="15" customHeight="1" thickBot="1" x14ac:dyDescent="0.25">
      <c r="A3" s="462"/>
      <c r="B3" s="462"/>
      <c r="C3" s="462"/>
      <c r="D3" s="462"/>
      <c r="E3" s="462"/>
      <c r="F3" s="462"/>
      <c r="G3" s="462"/>
      <c r="H3" s="462"/>
      <c r="I3" s="462"/>
      <c r="J3" s="462"/>
      <c r="K3" s="462"/>
      <c r="L3" s="176"/>
      <c r="M3" s="137"/>
    </row>
    <row r="4" spans="1:16" s="134" customFormat="1" ht="30" customHeight="1" x14ac:dyDescent="0.2">
      <c r="A4" s="574" t="s">
        <v>4</v>
      </c>
      <c r="B4" s="575"/>
      <c r="C4" s="575"/>
      <c r="D4" s="575"/>
      <c r="E4" s="575"/>
      <c r="F4" s="575"/>
      <c r="G4" s="575"/>
      <c r="H4" s="575"/>
      <c r="I4" s="575"/>
      <c r="J4" s="575"/>
      <c r="K4" s="576"/>
      <c r="L4" s="190"/>
      <c r="M4" s="190"/>
    </row>
    <row r="5" spans="1:16" s="134" customFormat="1" ht="30" customHeight="1" x14ac:dyDescent="0.2">
      <c r="A5" s="166">
        <v>2</v>
      </c>
      <c r="B5" s="560" t="s">
        <v>16</v>
      </c>
      <c r="C5" s="561"/>
      <c r="D5" s="562"/>
      <c r="E5" s="590" t="s">
        <v>1531</v>
      </c>
      <c r="F5" s="591"/>
      <c r="G5" s="591"/>
      <c r="H5" s="591"/>
      <c r="I5" s="591"/>
      <c r="J5" s="591"/>
      <c r="K5" s="592"/>
      <c r="L5" s="175"/>
      <c r="M5" s="175"/>
    </row>
    <row r="6" spans="1:16" s="134" customFormat="1" ht="30" customHeight="1" x14ac:dyDescent="0.2">
      <c r="A6" s="582">
        <v>3</v>
      </c>
      <c r="B6" s="584" t="s">
        <v>51</v>
      </c>
      <c r="C6" s="585"/>
      <c r="D6" s="586"/>
      <c r="E6" s="590" t="s">
        <v>1530</v>
      </c>
      <c r="F6" s="591"/>
      <c r="G6" s="591"/>
      <c r="H6" s="591"/>
      <c r="I6" s="591"/>
      <c r="J6" s="591"/>
      <c r="K6" s="592"/>
      <c r="L6" s="175"/>
      <c r="M6" s="175"/>
    </row>
    <row r="7" spans="1:16" s="134" customFormat="1" ht="30" customHeight="1" x14ac:dyDescent="0.2">
      <c r="A7" s="583"/>
      <c r="B7" s="587"/>
      <c r="C7" s="588"/>
      <c r="D7" s="589"/>
      <c r="E7" s="174" t="s">
        <v>108</v>
      </c>
      <c r="F7" s="472" t="s">
        <v>1529</v>
      </c>
      <c r="G7" s="593"/>
      <c r="H7" s="473"/>
      <c r="I7" s="174" t="s">
        <v>107</v>
      </c>
      <c r="J7" s="749" t="s">
        <v>1528</v>
      </c>
      <c r="K7" s="750"/>
      <c r="L7" s="173"/>
      <c r="M7" s="173"/>
    </row>
    <row r="8" spans="1:16" s="134" customFormat="1" ht="30" customHeight="1" x14ac:dyDescent="0.2">
      <c r="A8" s="582">
        <v>4</v>
      </c>
      <c r="B8" s="584" t="s">
        <v>118</v>
      </c>
      <c r="C8" s="585"/>
      <c r="D8" s="586"/>
      <c r="E8" s="590" t="s">
        <v>213</v>
      </c>
      <c r="F8" s="591"/>
      <c r="G8" s="591"/>
      <c r="H8" s="591"/>
      <c r="I8" s="591"/>
      <c r="J8" s="591"/>
      <c r="K8" s="592"/>
      <c r="L8" s="175"/>
      <c r="M8" s="175"/>
    </row>
    <row r="9" spans="1:16" s="134" customFormat="1" ht="30" customHeight="1" x14ac:dyDescent="0.2">
      <c r="A9" s="583"/>
      <c r="B9" s="587"/>
      <c r="C9" s="588"/>
      <c r="D9" s="589"/>
      <c r="E9" s="174" t="s">
        <v>108</v>
      </c>
      <c r="F9" s="472"/>
      <c r="G9" s="593"/>
      <c r="H9" s="473"/>
      <c r="I9" s="174" t="s">
        <v>107</v>
      </c>
      <c r="J9" s="594"/>
      <c r="K9" s="595"/>
      <c r="L9" s="173"/>
      <c r="M9" s="173"/>
    </row>
    <row r="10" spans="1:16" s="134" customFormat="1" ht="30" customHeight="1" x14ac:dyDescent="0.2">
      <c r="A10" s="166">
        <v>5</v>
      </c>
      <c r="B10" s="560" t="s">
        <v>94</v>
      </c>
      <c r="C10" s="561"/>
      <c r="D10" s="562"/>
      <c r="E10" s="563" t="s">
        <v>192</v>
      </c>
      <c r="F10" s="564"/>
      <c r="G10" s="564"/>
      <c r="H10" s="564"/>
      <c r="I10" s="564"/>
      <c r="J10" s="564"/>
      <c r="K10" s="565"/>
      <c r="L10" s="189"/>
      <c r="M10" s="189"/>
    </row>
    <row r="11" spans="1:16" s="134" customFormat="1" ht="33" customHeight="1" x14ac:dyDescent="0.2">
      <c r="A11" s="166">
        <v>6</v>
      </c>
      <c r="B11" s="560" t="s">
        <v>96</v>
      </c>
      <c r="C11" s="561"/>
      <c r="D11" s="562"/>
      <c r="E11" s="746" t="s">
        <v>193</v>
      </c>
      <c r="F11" s="747"/>
      <c r="G11" s="747"/>
      <c r="H11" s="747"/>
      <c r="I11" s="747"/>
      <c r="J11" s="747"/>
      <c r="K11" s="748"/>
      <c r="L11" s="188"/>
      <c r="M11" s="188"/>
    </row>
    <row r="12" spans="1:16" s="134" customFormat="1" ht="30" customHeight="1" x14ac:dyDescent="0.2">
      <c r="A12" s="166">
        <v>7</v>
      </c>
      <c r="B12" s="560" t="s">
        <v>40</v>
      </c>
      <c r="C12" s="561"/>
      <c r="D12" s="562"/>
      <c r="E12" s="563" t="s">
        <v>1509</v>
      </c>
      <c r="F12" s="564"/>
      <c r="G12" s="564"/>
      <c r="H12" s="564"/>
      <c r="I12" s="564"/>
      <c r="J12" s="564"/>
      <c r="K12" s="565"/>
      <c r="L12" s="137"/>
      <c r="M12" s="137"/>
    </row>
    <row r="13" spans="1:16" s="134" customFormat="1" ht="30" customHeight="1" x14ac:dyDescent="0.2">
      <c r="A13" s="166">
        <v>8</v>
      </c>
      <c r="B13" s="560" t="s">
        <v>45</v>
      </c>
      <c r="C13" s="561"/>
      <c r="D13" s="562"/>
      <c r="E13" s="731" t="s">
        <v>1000</v>
      </c>
      <c r="F13" s="744"/>
      <c r="G13" s="744"/>
      <c r="H13" s="744"/>
      <c r="I13" s="744"/>
      <c r="J13" s="744"/>
      <c r="K13" s="745"/>
      <c r="L13" s="137"/>
      <c r="M13" s="137"/>
    </row>
    <row r="14" spans="1:16" s="134" customFormat="1" ht="54.75" customHeight="1" thickBot="1" x14ac:dyDescent="0.25">
      <c r="A14" s="170">
        <v>9</v>
      </c>
      <c r="B14" s="569" t="s">
        <v>31</v>
      </c>
      <c r="C14" s="570"/>
      <c r="D14" s="571"/>
      <c r="E14" s="508" t="s">
        <v>1643</v>
      </c>
      <c r="F14" s="572"/>
      <c r="G14" s="572"/>
      <c r="H14" s="572"/>
      <c r="I14" s="572"/>
      <c r="J14" s="572"/>
      <c r="K14" s="573"/>
      <c r="L14" s="137"/>
      <c r="M14" s="137"/>
    </row>
    <row r="15" spans="1:16" s="134" customFormat="1" ht="15" customHeight="1" thickBot="1" x14ac:dyDescent="0.25">
      <c r="A15" s="462"/>
      <c r="B15" s="462"/>
      <c r="C15" s="462"/>
      <c r="D15" s="462"/>
      <c r="E15" s="462"/>
      <c r="F15" s="462"/>
      <c r="G15" s="462"/>
      <c r="H15" s="462"/>
      <c r="I15" s="462"/>
      <c r="J15" s="462"/>
      <c r="K15" s="462"/>
      <c r="L15" s="137"/>
      <c r="M15" s="137"/>
    </row>
    <row r="16" spans="1:16" s="134" customFormat="1" ht="29.25" customHeight="1" x14ac:dyDescent="0.2">
      <c r="A16" s="574" t="s">
        <v>52</v>
      </c>
      <c r="B16" s="575"/>
      <c r="C16" s="575"/>
      <c r="D16" s="575"/>
      <c r="E16" s="575"/>
      <c r="F16" s="575"/>
      <c r="G16" s="575"/>
      <c r="H16" s="575"/>
      <c r="I16" s="575"/>
      <c r="J16" s="575"/>
      <c r="K16" s="576"/>
      <c r="L16" s="168"/>
      <c r="M16" s="168"/>
    </row>
    <row r="17" spans="1:13" s="134" customFormat="1" ht="25.5" hidden="1" customHeight="1" x14ac:dyDescent="0.2">
      <c r="A17" s="167">
        <v>6</v>
      </c>
      <c r="B17" s="577" t="s">
        <v>18</v>
      </c>
      <c r="C17" s="578"/>
      <c r="D17" s="579" t="s">
        <v>1499</v>
      </c>
      <c r="E17" s="580"/>
      <c r="F17" s="580"/>
      <c r="G17" s="580"/>
      <c r="H17" s="580"/>
      <c r="I17" s="580"/>
      <c r="J17" s="580"/>
      <c r="K17" s="581"/>
      <c r="L17" s="136"/>
      <c r="M17" s="136"/>
    </row>
    <row r="18" spans="1:13" s="134" customFormat="1" ht="51" customHeight="1" x14ac:dyDescent="0.2">
      <c r="A18" s="166">
        <v>10</v>
      </c>
      <c r="B18" s="541" t="s">
        <v>18</v>
      </c>
      <c r="C18" s="542"/>
      <c r="D18" s="579" t="s">
        <v>195</v>
      </c>
      <c r="E18" s="580"/>
      <c r="F18" s="580"/>
      <c r="G18" s="580"/>
      <c r="H18" s="580"/>
      <c r="I18" s="580"/>
      <c r="J18" s="580"/>
      <c r="K18" s="581"/>
      <c r="L18" s="136"/>
      <c r="M18" s="136"/>
    </row>
    <row r="19" spans="1:13" s="134" customFormat="1" ht="46.5" customHeight="1" thickBot="1" x14ac:dyDescent="0.25">
      <c r="A19" s="153">
        <v>11</v>
      </c>
      <c r="B19" s="534" t="s">
        <v>53</v>
      </c>
      <c r="C19" s="535"/>
      <c r="D19" s="552" t="s">
        <v>1527</v>
      </c>
      <c r="E19" s="553"/>
      <c r="F19" s="553"/>
      <c r="G19" s="553"/>
      <c r="H19" s="553"/>
      <c r="I19" s="553"/>
      <c r="J19" s="553"/>
      <c r="K19" s="554"/>
      <c r="L19" s="136"/>
      <c r="M19" s="136"/>
    </row>
    <row r="20" spans="1:13" s="134" customFormat="1" ht="15" customHeight="1" thickBot="1" x14ac:dyDescent="0.25">
      <c r="A20" s="487"/>
      <c r="B20" s="487"/>
      <c r="C20" s="487"/>
      <c r="D20" s="487"/>
      <c r="E20" s="487"/>
      <c r="F20" s="487"/>
      <c r="G20" s="487"/>
      <c r="H20" s="487"/>
      <c r="I20" s="487"/>
      <c r="J20" s="487"/>
      <c r="K20" s="487"/>
      <c r="L20" s="141"/>
      <c r="M20" s="141"/>
    </row>
    <row r="21" spans="1:13" s="134" customFormat="1" ht="30" customHeight="1" x14ac:dyDescent="0.2">
      <c r="A21" s="165">
        <v>12</v>
      </c>
      <c r="B21" s="555" t="s">
        <v>43</v>
      </c>
      <c r="C21" s="556"/>
      <c r="D21" s="557" t="s">
        <v>92</v>
      </c>
      <c r="E21" s="558"/>
      <c r="F21" s="558"/>
      <c r="G21" s="558"/>
      <c r="H21" s="558"/>
      <c r="I21" s="558"/>
      <c r="J21" s="558"/>
      <c r="K21" s="559"/>
      <c r="L21" s="136"/>
      <c r="M21" s="136"/>
    </row>
    <row r="22" spans="1:13" s="134" customFormat="1" ht="30" customHeight="1" x14ac:dyDescent="0.2">
      <c r="A22" s="157">
        <v>13</v>
      </c>
      <c r="B22" s="541" t="s">
        <v>44</v>
      </c>
      <c r="C22" s="542"/>
      <c r="D22" s="543" t="s">
        <v>1526</v>
      </c>
      <c r="E22" s="544"/>
      <c r="F22" s="544"/>
      <c r="G22" s="544"/>
      <c r="H22" s="544"/>
      <c r="I22" s="544"/>
      <c r="J22" s="544"/>
      <c r="K22" s="545"/>
      <c r="L22" s="142"/>
      <c r="M22" s="142"/>
    </row>
    <row r="23" spans="1:13" s="134" customFormat="1" ht="67.5" customHeight="1" x14ac:dyDescent="0.2">
      <c r="A23" s="157">
        <v>14</v>
      </c>
      <c r="B23" s="541" t="s">
        <v>2</v>
      </c>
      <c r="C23" s="542"/>
      <c r="D23" s="543" t="s">
        <v>1525</v>
      </c>
      <c r="E23" s="544"/>
      <c r="F23" s="544"/>
      <c r="G23" s="544"/>
      <c r="H23" s="544"/>
      <c r="I23" s="544"/>
      <c r="J23" s="544"/>
      <c r="K23" s="545"/>
      <c r="L23" s="142"/>
      <c r="M23" s="142"/>
    </row>
    <row r="24" spans="1:13" s="134" customFormat="1" ht="81" customHeight="1" x14ac:dyDescent="0.2">
      <c r="A24" s="157">
        <v>15</v>
      </c>
      <c r="B24" s="541" t="s">
        <v>54</v>
      </c>
      <c r="C24" s="542"/>
      <c r="D24" s="543" t="s">
        <v>1524</v>
      </c>
      <c r="E24" s="544"/>
      <c r="F24" s="544"/>
      <c r="G24" s="544"/>
      <c r="H24" s="544"/>
      <c r="I24" s="544"/>
      <c r="J24" s="544"/>
      <c r="K24" s="545"/>
      <c r="L24" s="142"/>
      <c r="M24" s="142"/>
    </row>
    <row r="25" spans="1:13" s="134" customFormat="1" ht="282" customHeight="1" x14ac:dyDescent="0.2">
      <c r="A25" s="157">
        <v>16</v>
      </c>
      <c r="B25" s="541" t="s">
        <v>120</v>
      </c>
      <c r="C25" s="542"/>
      <c r="D25" s="543" t="s">
        <v>1523</v>
      </c>
      <c r="E25" s="544"/>
      <c r="F25" s="544"/>
      <c r="G25" s="544"/>
      <c r="H25" s="544"/>
      <c r="I25" s="544"/>
      <c r="J25" s="544"/>
      <c r="K25" s="545"/>
      <c r="L25" s="142"/>
      <c r="M25" s="142"/>
    </row>
    <row r="26" spans="1:13" s="134" customFormat="1" ht="140.25" customHeight="1" x14ac:dyDescent="0.2">
      <c r="A26" s="157">
        <v>17</v>
      </c>
      <c r="B26" s="541" t="s">
        <v>146</v>
      </c>
      <c r="C26" s="542"/>
      <c r="D26" s="543" t="s">
        <v>1522</v>
      </c>
      <c r="E26" s="544"/>
      <c r="F26" s="544"/>
      <c r="G26" s="544"/>
      <c r="H26" s="544"/>
      <c r="I26" s="544"/>
      <c r="J26" s="544"/>
      <c r="K26" s="545"/>
      <c r="L26" s="142"/>
      <c r="M26" s="142"/>
    </row>
    <row r="27" spans="1:13" s="134" customFormat="1" ht="129.75" customHeight="1" thickBot="1" x14ac:dyDescent="0.25">
      <c r="A27" s="153">
        <v>18</v>
      </c>
      <c r="B27" s="524" t="s">
        <v>147</v>
      </c>
      <c r="C27" s="525"/>
      <c r="D27" s="552" t="s">
        <v>1521</v>
      </c>
      <c r="E27" s="553"/>
      <c r="F27" s="553"/>
      <c r="G27" s="553"/>
      <c r="H27" s="553"/>
      <c r="I27" s="553"/>
      <c r="J27" s="553"/>
      <c r="K27" s="554"/>
      <c r="L27" s="136"/>
      <c r="M27" s="136"/>
    </row>
    <row r="28" spans="1:13" s="134" customFormat="1" ht="15.75" customHeight="1" thickBot="1" x14ac:dyDescent="0.25">
      <c r="A28" s="487"/>
      <c r="B28" s="487"/>
      <c r="C28" s="487"/>
      <c r="D28" s="487"/>
      <c r="E28" s="487"/>
      <c r="F28" s="487"/>
      <c r="G28" s="487"/>
      <c r="H28" s="487"/>
      <c r="I28" s="487"/>
      <c r="J28" s="487"/>
      <c r="K28" s="487"/>
      <c r="L28" s="141"/>
      <c r="M28" s="141"/>
    </row>
    <row r="29" spans="1:13" s="134" customFormat="1" ht="45" customHeight="1" x14ac:dyDescent="0.2">
      <c r="A29" s="165">
        <v>19</v>
      </c>
      <c r="B29" s="526" t="s">
        <v>7</v>
      </c>
      <c r="C29" s="527"/>
      <c r="D29" s="738" t="s">
        <v>1520</v>
      </c>
      <c r="E29" s="739"/>
      <c r="F29" s="739"/>
      <c r="G29" s="739"/>
      <c r="H29" s="739"/>
      <c r="I29" s="739"/>
      <c r="J29" s="739"/>
      <c r="K29" s="740"/>
      <c r="L29" s="162"/>
      <c r="M29" s="162"/>
    </row>
    <row r="30" spans="1:13" s="134" customFormat="1" ht="202.5" customHeight="1" x14ac:dyDescent="0.2">
      <c r="A30" s="157">
        <v>20</v>
      </c>
      <c r="B30" s="522" t="s">
        <v>14</v>
      </c>
      <c r="C30" s="523"/>
      <c r="D30" s="531" t="s">
        <v>1519</v>
      </c>
      <c r="E30" s="532"/>
      <c r="F30" s="532"/>
      <c r="G30" s="532"/>
      <c r="H30" s="532"/>
      <c r="I30" s="532"/>
      <c r="J30" s="532"/>
      <c r="K30" s="533"/>
      <c r="L30" s="162"/>
      <c r="M30" s="162"/>
    </row>
    <row r="31" spans="1:13" s="134" customFormat="1" ht="118.5" customHeight="1" thickBot="1" x14ac:dyDescent="0.25">
      <c r="A31" s="163">
        <v>21</v>
      </c>
      <c r="B31" s="534" t="s">
        <v>26</v>
      </c>
      <c r="C31" s="535"/>
      <c r="D31" s="536" t="s">
        <v>1518</v>
      </c>
      <c r="E31" s="537"/>
      <c r="F31" s="537"/>
      <c r="G31" s="537"/>
      <c r="H31" s="537"/>
      <c r="I31" s="537"/>
      <c r="J31" s="537"/>
      <c r="K31" s="538"/>
      <c r="L31" s="162"/>
      <c r="M31" s="162"/>
    </row>
    <row r="32" spans="1:13" s="134" customFormat="1" ht="13.5" thickBot="1" x14ac:dyDescent="0.25">
      <c r="A32" s="487"/>
      <c r="B32" s="487"/>
      <c r="C32" s="487"/>
      <c r="D32" s="487"/>
      <c r="E32" s="487"/>
      <c r="F32" s="487"/>
      <c r="G32" s="487"/>
      <c r="H32" s="487"/>
      <c r="I32" s="487"/>
      <c r="J32" s="487"/>
      <c r="K32" s="487"/>
      <c r="L32" s="141"/>
      <c r="M32" s="141"/>
    </row>
    <row r="33" spans="1:13" s="134" customFormat="1" ht="60" customHeight="1" x14ac:dyDescent="0.2">
      <c r="A33" s="161">
        <v>22</v>
      </c>
      <c r="B33" s="526" t="s">
        <v>55</v>
      </c>
      <c r="C33" s="527"/>
      <c r="D33" s="497" t="s">
        <v>155</v>
      </c>
      <c r="E33" s="521"/>
      <c r="F33" s="741" t="s">
        <v>1517</v>
      </c>
      <c r="G33" s="742"/>
      <c r="H33" s="497" t="s">
        <v>109</v>
      </c>
      <c r="I33" s="521"/>
      <c r="J33" s="741" t="s">
        <v>216</v>
      </c>
      <c r="K33" s="743"/>
      <c r="L33" s="142"/>
      <c r="M33" s="142"/>
    </row>
    <row r="34" spans="1:13" s="134" customFormat="1" ht="60" customHeight="1" thickBot="1" x14ac:dyDescent="0.25">
      <c r="A34" s="153">
        <v>23</v>
      </c>
      <c r="B34" s="515" t="s">
        <v>121</v>
      </c>
      <c r="C34" s="516"/>
      <c r="D34" s="536" t="s">
        <v>160</v>
      </c>
      <c r="E34" s="537"/>
      <c r="F34" s="537"/>
      <c r="G34" s="537"/>
      <c r="H34" s="537"/>
      <c r="I34" s="537"/>
      <c r="J34" s="537"/>
      <c r="K34" s="538"/>
      <c r="L34" s="162"/>
      <c r="M34" s="162"/>
    </row>
    <row r="35" spans="1:13" s="134" customFormat="1" ht="15" customHeight="1" thickBot="1" x14ac:dyDescent="0.25">
      <c r="A35" s="487"/>
      <c r="B35" s="487"/>
      <c r="C35" s="487"/>
      <c r="D35" s="487"/>
      <c r="E35" s="487"/>
      <c r="F35" s="487"/>
      <c r="G35" s="487"/>
      <c r="H35" s="487"/>
      <c r="I35" s="487"/>
      <c r="J35" s="487"/>
      <c r="K35" s="487"/>
      <c r="L35" s="141"/>
      <c r="M35" s="141"/>
    </row>
    <row r="36" spans="1:13" s="134" customFormat="1" ht="30" customHeight="1" x14ac:dyDescent="0.2">
      <c r="A36" s="520" t="s">
        <v>29</v>
      </c>
      <c r="B36" s="498"/>
      <c r="C36" s="521"/>
      <c r="D36" s="187">
        <v>2015</v>
      </c>
      <c r="E36" s="187">
        <v>2016</v>
      </c>
      <c r="F36" s="187">
        <v>2017</v>
      </c>
      <c r="G36" s="187" t="s">
        <v>1490</v>
      </c>
      <c r="H36" s="187" t="s">
        <v>1490</v>
      </c>
      <c r="I36" s="187" t="s">
        <v>1490</v>
      </c>
      <c r="J36" s="187" t="s">
        <v>1490</v>
      </c>
      <c r="K36" s="158" t="s">
        <v>101</v>
      </c>
      <c r="L36" s="139"/>
      <c r="M36" s="139"/>
    </row>
    <row r="37" spans="1:13" s="134" customFormat="1" ht="45" customHeight="1" x14ac:dyDescent="0.2">
      <c r="A37" s="157">
        <v>24</v>
      </c>
      <c r="B37" s="522" t="s">
        <v>28</v>
      </c>
      <c r="C37" s="523"/>
      <c r="D37" s="203">
        <v>0</v>
      </c>
      <c r="E37" s="203">
        <v>0</v>
      </c>
      <c r="F37" s="203">
        <v>1350000</v>
      </c>
      <c r="G37" s="203">
        <v>0</v>
      </c>
      <c r="H37" s="203">
        <v>0</v>
      </c>
      <c r="I37" s="203">
        <v>0</v>
      </c>
      <c r="J37" s="203">
        <v>0</v>
      </c>
      <c r="K37" s="204">
        <v>1350000</v>
      </c>
      <c r="L37" s="184"/>
      <c r="M37" s="184"/>
    </row>
    <row r="38" spans="1:13" s="134" customFormat="1" ht="45" customHeight="1" x14ac:dyDescent="0.2">
      <c r="A38" s="157">
        <v>25</v>
      </c>
      <c r="B38" s="522" t="s">
        <v>27</v>
      </c>
      <c r="C38" s="523"/>
      <c r="D38" s="203">
        <v>0</v>
      </c>
      <c r="E38" s="203">
        <v>0</v>
      </c>
      <c r="F38" s="203">
        <v>1000000</v>
      </c>
      <c r="G38" s="203">
        <v>0</v>
      </c>
      <c r="H38" s="203">
        <v>0</v>
      </c>
      <c r="I38" s="203">
        <v>0</v>
      </c>
      <c r="J38" s="203">
        <v>0</v>
      </c>
      <c r="K38" s="204">
        <v>1000000</v>
      </c>
      <c r="L38" s="186"/>
      <c r="M38" s="184"/>
    </row>
    <row r="39" spans="1:13" s="134" customFormat="1" ht="45" customHeight="1" x14ac:dyDescent="0.2">
      <c r="A39" s="157">
        <v>26</v>
      </c>
      <c r="B39" s="522" t="s">
        <v>22</v>
      </c>
      <c r="C39" s="523"/>
      <c r="D39" s="203">
        <v>0</v>
      </c>
      <c r="E39" s="203">
        <v>0</v>
      </c>
      <c r="F39" s="203">
        <v>850000</v>
      </c>
      <c r="G39" s="203">
        <v>0</v>
      </c>
      <c r="H39" s="203">
        <v>0</v>
      </c>
      <c r="I39" s="203">
        <v>0</v>
      </c>
      <c r="J39" s="203">
        <v>0</v>
      </c>
      <c r="K39" s="204">
        <v>850000</v>
      </c>
      <c r="L39" s="186"/>
      <c r="M39" s="184"/>
    </row>
    <row r="40" spans="1:13" s="134" customFormat="1" ht="45" customHeight="1" thickBot="1" x14ac:dyDescent="0.25">
      <c r="A40" s="153">
        <v>27</v>
      </c>
      <c r="B40" s="524" t="s">
        <v>56</v>
      </c>
      <c r="C40" s="525"/>
      <c r="D40" s="201">
        <v>0</v>
      </c>
      <c r="E40" s="201">
        <v>0</v>
      </c>
      <c r="F40" s="201">
        <f t="shared" ref="F40:K40" si="0">IF(F39=0,"",F39/F38*100)</f>
        <v>85</v>
      </c>
      <c r="G40" s="201">
        <v>0</v>
      </c>
      <c r="H40" s="201">
        <v>0</v>
      </c>
      <c r="I40" s="201">
        <v>0</v>
      </c>
      <c r="J40" s="201">
        <v>0</v>
      </c>
      <c r="K40" s="201">
        <f t="shared" si="0"/>
        <v>85</v>
      </c>
      <c r="L40" s="185"/>
      <c r="M40" s="184"/>
    </row>
    <row r="41" spans="1:13" s="134" customFormat="1" ht="13.5" thickBot="1" x14ac:dyDescent="0.25">
      <c r="A41" s="487"/>
      <c r="B41" s="487"/>
      <c r="C41" s="487"/>
      <c r="D41" s="487"/>
      <c r="E41" s="487"/>
      <c r="F41" s="487"/>
      <c r="G41" s="487"/>
      <c r="H41" s="487"/>
      <c r="I41" s="487"/>
      <c r="J41" s="487"/>
      <c r="K41" s="487"/>
      <c r="L41" s="141"/>
      <c r="M41" s="141"/>
    </row>
    <row r="42" spans="1:13" s="134" customFormat="1" ht="30" customHeight="1" x14ac:dyDescent="0.2">
      <c r="A42" s="488">
        <v>28</v>
      </c>
      <c r="B42" s="497" t="s">
        <v>57</v>
      </c>
      <c r="C42" s="498"/>
      <c r="D42" s="498"/>
      <c r="E42" s="498"/>
      <c r="F42" s="498"/>
      <c r="G42" s="498"/>
      <c r="H42" s="498"/>
      <c r="I42" s="498"/>
      <c r="J42" s="498"/>
      <c r="K42" s="499"/>
      <c r="L42" s="150"/>
      <c r="M42" s="150"/>
    </row>
    <row r="43" spans="1:13" s="134" customFormat="1" ht="30" customHeight="1" x14ac:dyDescent="0.2">
      <c r="A43" s="489"/>
      <c r="B43" s="494" t="s">
        <v>8</v>
      </c>
      <c r="C43" s="495"/>
      <c r="D43" s="494" t="s">
        <v>58</v>
      </c>
      <c r="E43" s="500"/>
      <c r="F43" s="500"/>
      <c r="G43" s="500"/>
      <c r="H43" s="500"/>
      <c r="I43" s="495"/>
      <c r="J43" s="494" t="s">
        <v>59</v>
      </c>
      <c r="K43" s="496"/>
      <c r="L43" s="139"/>
      <c r="M43" s="139"/>
    </row>
    <row r="44" spans="1:13" s="134" customFormat="1" ht="30" customHeight="1" thickBot="1" x14ac:dyDescent="0.25">
      <c r="A44" s="489"/>
      <c r="B44" s="731" t="s">
        <v>1516</v>
      </c>
      <c r="C44" s="732"/>
      <c r="D44" s="733" t="s">
        <v>1515</v>
      </c>
      <c r="E44" s="734"/>
      <c r="F44" s="734"/>
      <c r="G44" s="734"/>
      <c r="H44" s="734"/>
      <c r="I44" s="735"/>
      <c r="J44" s="736">
        <v>1350000</v>
      </c>
      <c r="K44" s="737"/>
      <c r="L44" s="142"/>
      <c r="M44" s="142"/>
    </row>
    <row r="45" spans="1:13" s="134" customFormat="1" ht="15" customHeight="1" thickBot="1" x14ac:dyDescent="0.25">
      <c r="A45" s="487"/>
      <c r="B45" s="487"/>
      <c r="C45" s="487"/>
      <c r="D45" s="487"/>
      <c r="E45" s="487"/>
      <c r="F45" s="487"/>
      <c r="G45" s="487"/>
      <c r="H45" s="487"/>
      <c r="I45" s="487"/>
      <c r="J45" s="487"/>
      <c r="K45" s="487"/>
      <c r="L45" s="141"/>
      <c r="M45" s="141"/>
    </row>
    <row r="46" spans="1:13" s="134" customFormat="1" ht="30" customHeight="1" x14ac:dyDescent="0.2">
      <c r="A46" s="488">
        <v>29</v>
      </c>
      <c r="B46" s="491" t="s">
        <v>106</v>
      </c>
      <c r="C46" s="492"/>
      <c r="D46" s="492"/>
      <c r="E46" s="492"/>
      <c r="F46" s="492"/>
      <c r="G46" s="492"/>
      <c r="H46" s="492"/>
      <c r="I46" s="492"/>
      <c r="J46" s="492"/>
      <c r="K46" s="493"/>
      <c r="L46" s="140"/>
      <c r="M46" s="140"/>
    </row>
    <row r="47" spans="1:13" s="134" customFormat="1" ht="71.25" customHeight="1" x14ac:dyDescent="0.2">
      <c r="A47" s="489"/>
      <c r="B47" s="494" t="s">
        <v>102</v>
      </c>
      <c r="C47" s="495"/>
      <c r="D47" s="494" t="s">
        <v>60</v>
      </c>
      <c r="E47" s="495"/>
      <c r="F47" s="494" t="s">
        <v>24</v>
      </c>
      <c r="G47" s="495"/>
      <c r="H47" s="494" t="s">
        <v>130</v>
      </c>
      <c r="I47" s="495"/>
      <c r="J47" s="494" t="s">
        <v>104</v>
      </c>
      <c r="K47" s="496"/>
      <c r="L47" s="139"/>
      <c r="M47" s="139"/>
    </row>
    <row r="48" spans="1:13" s="134" customFormat="1" ht="49.5" customHeight="1" x14ac:dyDescent="0.2">
      <c r="A48" s="489"/>
      <c r="B48" s="468" t="s">
        <v>198</v>
      </c>
      <c r="C48" s="469"/>
      <c r="D48" s="470" t="s">
        <v>199</v>
      </c>
      <c r="E48" s="471"/>
      <c r="F48" s="470" t="s">
        <v>200</v>
      </c>
      <c r="G48" s="471"/>
      <c r="H48" s="472">
        <v>68100</v>
      </c>
      <c r="I48" s="473"/>
      <c r="J48" s="474">
        <v>1090529</v>
      </c>
      <c r="K48" s="475"/>
      <c r="L48" s="144"/>
      <c r="M48" s="144"/>
    </row>
    <row r="49" spans="1:13" s="134" customFormat="1" ht="39.75" customHeight="1" x14ac:dyDescent="0.2">
      <c r="A49" s="489"/>
      <c r="B49" s="468" t="s">
        <v>201</v>
      </c>
      <c r="C49" s="469"/>
      <c r="D49" s="470" t="s">
        <v>202</v>
      </c>
      <c r="E49" s="471"/>
      <c r="F49" s="470" t="s">
        <v>203</v>
      </c>
      <c r="G49" s="471"/>
      <c r="H49" s="472">
        <v>1</v>
      </c>
      <c r="I49" s="473"/>
      <c r="J49" s="474">
        <v>79</v>
      </c>
      <c r="K49" s="475"/>
      <c r="L49" s="144"/>
      <c r="M49" s="144"/>
    </row>
    <row r="50" spans="1:13" s="134" customFormat="1" ht="119.25" customHeight="1" x14ac:dyDescent="0.2">
      <c r="A50" s="489"/>
      <c r="B50" s="468" t="s">
        <v>1481</v>
      </c>
      <c r="C50" s="469"/>
      <c r="D50" s="470" t="s">
        <v>202</v>
      </c>
      <c r="E50" s="471"/>
      <c r="F50" s="470" t="s">
        <v>203</v>
      </c>
      <c r="G50" s="471"/>
      <c r="H50" s="472">
        <v>1</v>
      </c>
      <c r="I50" s="473"/>
      <c r="J50" s="474">
        <v>79</v>
      </c>
      <c r="K50" s="475"/>
      <c r="L50" s="144"/>
      <c r="M50" s="144"/>
    </row>
    <row r="51" spans="1:13" s="134" customFormat="1" ht="36.75" customHeight="1" x14ac:dyDescent="0.2">
      <c r="A51" s="489"/>
      <c r="B51" s="468" t="s">
        <v>211</v>
      </c>
      <c r="C51" s="469"/>
      <c r="D51" s="470" t="s">
        <v>202</v>
      </c>
      <c r="E51" s="471"/>
      <c r="F51" s="470" t="s">
        <v>204</v>
      </c>
      <c r="G51" s="471"/>
      <c r="H51" s="472">
        <v>0</v>
      </c>
      <c r="I51" s="473"/>
      <c r="J51" s="474">
        <v>358000000</v>
      </c>
      <c r="K51" s="475"/>
      <c r="L51" s="137"/>
      <c r="M51" s="137"/>
    </row>
    <row r="52" spans="1:13" s="134" customFormat="1" ht="30" customHeight="1" x14ac:dyDescent="0.2">
      <c r="A52" s="489"/>
      <c r="B52" s="468" t="s">
        <v>205</v>
      </c>
      <c r="C52" s="469"/>
      <c r="D52" s="470" t="s">
        <v>202</v>
      </c>
      <c r="E52" s="471"/>
      <c r="F52" s="470" t="s">
        <v>203</v>
      </c>
      <c r="G52" s="471"/>
      <c r="H52" s="472">
        <v>1</v>
      </c>
      <c r="I52" s="473"/>
      <c r="J52" s="474">
        <v>20</v>
      </c>
      <c r="K52" s="475"/>
      <c r="L52" s="136"/>
      <c r="M52" s="136"/>
    </row>
    <row r="53" spans="1:13" s="134" customFormat="1" ht="38.25" customHeight="1" x14ac:dyDescent="0.2">
      <c r="A53" s="489"/>
      <c r="B53" s="468" t="s">
        <v>206</v>
      </c>
      <c r="C53" s="469"/>
      <c r="D53" s="470" t="s">
        <v>202</v>
      </c>
      <c r="E53" s="471"/>
      <c r="F53" s="470" t="s">
        <v>203</v>
      </c>
      <c r="G53" s="471"/>
      <c r="H53" s="472">
        <v>0</v>
      </c>
      <c r="I53" s="473"/>
      <c r="J53" s="474">
        <v>34</v>
      </c>
      <c r="K53" s="475"/>
    </row>
    <row r="54" spans="1:13" s="134" customFormat="1" ht="37.5" customHeight="1" x14ac:dyDescent="0.2">
      <c r="A54" s="489"/>
      <c r="B54" s="468" t="s">
        <v>207</v>
      </c>
      <c r="C54" s="469"/>
      <c r="D54" s="470" t="s">
        <v>199</v>
      </c>
      <c r="E54" s="471"/>
      <c r="F54" s="470" t="s">
        <v>208</v>
      </c>
      <c r="G54" s="471"/>
      <c r="H54" s="472">
        <v>0</v>
      </c>
      <c r="I54" s="473"/>
      <c r="J54" s="474" t="s">
        <v>238</v>
      </c>
      <c r="K54" s="475"/>
    </row>
    <row r="55" spans="1:13" s="134" customFormat="1" ht="36.75" customHeight="1" x14ac:dyDescent="0.2">
      <c r="A55" s="489"/>
      <c r="B55" s="468" t="s">
        <v>209</v>
      </c>
      <c r="C55" s="469"/>
      <c r="D55" s="470" t="s">
        <v>199</v>
      </c>
      <c r="E55" s="471"/>
      <c r="F55" s="470" t="s">
        <v>208</v>
      </c>
      <c r="G55" s="471"/>
      <c r="H55" s="472">
        <v>0</v>
      </c>
      <c r="I55" s="473"/>
      <c r="J55" s="474" t="s">
        <v>238</v>
      </c>
      <c r="K55" s="475"/>
    </row>
    <row r="56" spans="1:13" s="134" customFormat="1" ht="55.5" customHeight="1" thickBot="1" x14ac:dyDescent="0.25">
      <c r="A56" s="489"/>
      <c r="B56" s="468" t="s">
        <v>210</v>
      </c>
      <c r="C56" s="469"/>
      <c r="D56" s="470" t="s">
        <v>202</v>
      </c>
      <c r="E56" s="471"/>
      <c r="F56" s="470" t="s">
        <v>203</v>
      </c>
      <c r="G56" s="471"/>
      <c r="H56" s="472">
        <v>0</v>
      </c>
      <c r="I56" s="473"/>
      <c r="J56" s="474" t="s">
        <v>238</v>
      </c>
      <c r="K56" s="475"/>
    </row>
    <row r="57" spans="1:13" s="134" customFormat="1" ht="13.5" thickBot="1" x14ac:dyDescent="0.25">
      <c r="A57" s="462"/>
      <c r="B57" s="462"/>
      <c r="C57" s="462"/>
      <c r="D57" s="462"/>
      <c r="E57" s="462"/>
      <c r="F57" s="462"/>
      <c r="G57" s="462"/>
      <c r="H57" s="462"/>
      <c r="I57" s="462"/>
      <c r="J57" s="462"/>
      <c r="K57" s="462"/>
    </row>
    <row r="58" spans="1:13" s="134" customFormat="1" ht="13.5" thickBot="1" x14ac:dyDescent="0.25">
      <c r="A58" s="135">
        <v>30</v>
      </c>
      <c r="B58" s="463" t="s">
        <v>15</v>
      </c>
      <c r="C58" s="464"/>
      <c r="D58" s="465" t="s">
        <v>145</v>
      </c>
      <c r="E58" s="466"/>
      <c r="F58" s="466"/>
      <c r="G58" s="466"/>
      <c r="H58" s="466"/>
      <c r="I58" s="466"/>
      <c r="J58" s="466"/>
      <c r="K58" s="467"/>
    </row>
  </sheetData>
  <mergeCells count="136">
    <mergeCell ref="A1:K1"/>
    <mergeCell ref="B2:E2"/>
    <mergeCell ref="F2:K2"/>
    <mergeCell ref="A3:K3"/>
    <mergeCell ref="A4:K4"/>
    <mergeCell ref="B5:D5"/>
    <mergeCell ref="E5:K5"/>
    <mergeCell ref="B6:D7"/>
    <mergeCell ref="E6:K6"/>
    <mergeCell ref="F7:H7"/>
    <mergeCell ref="J7:K7"/>
    <mergeCell ref="A8:A9"/>
    <mergeCell ref="B8:D9"/>
    <mergeCell ref="E8:K8"/>
    <mergeCell ref="F9:H9"/>
    <mergeCell ref="J9:K9"/>
    <mergeCell ref="A6:A7"/>
    <mergeCell ref="B10:D10"/>
    <mergeCell ref="E10:K10"/>
    <mergeCell ref="B11:D11"/>
    <mergeCell ref="E11:K11"/>
    <mergeCell ref="B12:D12"/>
    <mergeCell ref="E12:K12"/>
    <mergeCell ref="B13:D13"/>
    <mergeCell ref="E13:K13"/>
    <mergeCell ref="B14:D14"/>
    <mergeCell ref="E14:K14"/>
    <mergeCell ref="A15:K15"/>
    <mergeCell ref="A16:K16"/>
    <mergeCell ref="B17:C17"/>
    <mergeCell ref="D17:K17"/>
    <mergeCell ref="B18:C18"/>
    <mergeCell ref="D18:K18"/>
    <mergeCell ref="B19:C19"/>
    <mergeCell ref="D19:K19"/>
    <mergeCell ref="A20:K20"/>
    <mergeCell ref="B21:C21"/>
    <mergeCell ref="D21:K21"/>
    <mergeCell ref="B22:C22"/>
    <mergeCell ref="D22:K22"/>
    <mergeCell ref="B23:C23"/>
    <mergeCell ref="D23:K23"/>
    <mergeCell ref="B24:C24"/>
    <mergeCell ref="D24:K24"/>
    <mergeCell ref="B25:C25"/>
    <mergeCell ref="D25:K25"/>
    <mergeCell ref="B26:C26"/>
    <mergeCell ref="D26:K26"/>
    <mergeCell ref="B27:C27"/>
    <mergeCell ref="D27:K27"/>
    <mergeCell ref="A28:K28"/>
    <mergeCell ref="B29:C29"/>
    <mergeCell ref="D29:K29"/>
    <mergeCell ref="B30:C30"/>
    <mergeCell ref="D30:K30"/>
    <mergeCell ref="B31:C31"/>
    <mergeCell ref="D31:K31"/>
    <mergeCell ref="A32:K32"/>
    <mergeCell ref="B33:C33"/>
    <mergeCell ref="D33:E33"/>
    <mergeCell ref="F33:G33"/>
    <mergeCell ref="H33:I33"/>
    <mergeCell ref="J33:K33"/>
    <mergeCell ref="B48:C48"/>
    <mergeCell ref="D48:E48"/>
    <mergeCell ref="F48:G48"/>
    <mergeCell ref="H48:I48"/>
    <mergeCell ref="J48:K48"/>
    <mergeCell ref="B49:C49"/>
    <mergeCell ref="D49:E49"/>
    <mergeCell ref="B34:C34"/>
    <mergeCell ref="D34:K34"/>
    <mergeCell ref="A35:K35"/>
    <mergeCell ref="A36:C36"/>
    <mergeCell ref="B37:C37"/>
    <mergeCell ref="B38:C38"/>
    <mergeCell ref="B39:C39"/>
    <mergeCell ref="B40:C40"/>
    <mergeCell ref="A41:K41"/>
    <mergeCell ref="A42:A44"/>
    <mergeCell ref="B42:K42"/>
    <mergeCell ref="B43:C43"/>
    <mergeCell ref="D43:I43"/>
    <mergeCell ref="J43:K43"/>
    <mergeCell ref="B44:C44"/>
    <mergeCell ref="D44:I44"/>
    <mergeCell ref="J44:K44"/>
    <mergeCell ref="A45:K45"/>
    <mergeCell ref="B58:C58"/>
    <mergeCell ref="D58:K58"/>
    <mergeCell ref="B56:C56"/>
    <mergeCell ref="D56:E56"/>
    <mergeCell ref="F56:G56"/>
    <mergeCell ref="H56:I56"/>
    <mergeCell ref="J56:K56"/>
    <mergeCell ref="A57:K57"/>
    <mergeCell ref="B54:C54"/>
    <mergeCell ref="D54:E54"/>
    <mergeCell ref="F54:G54"/>
    <mergeCell ref="H54:I54"/>
    <mergeCell ref="J54:K54"/>
    <mergeCell ref="B55:C55"/>
    <mergeCell ref="D55:E55"/>
    <mergeCell ref="F55:G55"/>
    <mergeCell ref="H55:I55"/>
    <mergeCell ref="J55:K55"/>
    <mergeCell ref="A46:A56"/>
    <mergeCell ref="F49:G49"/>
    <mergeCell ref="H49:I49"/>
    <mergeCell ref="J49:K49"/>
    <mergeCell ref="F51:G51"/>
    <mergeCell ref="H51:I51"/>
    <mergeCell ref="B46:K46"/>
    <mergeCell ref="B47:C47"/>
    <mergeCell ref="D47:E47"/>
    <mergeCell ref="F47:G47"/>
    <mergeCell ref="H47:I47"/>
    <mergeCell ref="B53:C53"/>
    <mergeCell ref="D53:E53"/>
    <mergeCell ref="F53:G53"/>
    <mergeCell ref="H53:I53"/>
    <mergeCell ref="J53:K53"/>
    <mergeCell ref="J51:K51"/>
    <mergeCell ref="B52:C52"/>
    <mergeCell ref="D52:E52"/>
    <mergeCell ref="F52:G52"/>
    <mergeCell ref="H52:I52"/>
    <mergeCell ref="J52:K52"/>
    <mergeCell ref="B50:C50"/>
    <mergeCell ref="D50:E50"/>
    <mergeCell ref="F50:G50"/>
    <mergeCell ref="H50:I50"/>
    <mergeCell ref="J50:K50"/>
    <mergeCell ref="B51:C51"/>
    <mergeCell ref="D51:E51"/>
    <mergeCell ref="J47:K47"/>
  </mergeCells>
  <conditionalFormatting sqref="D26">
    <cfRule type="containsText" dxfId="18" priority="1" stopIfTrue="1" operator="containsText" text="wybierz">
      <formula>NOT(ISERROR(SEARCH("wybierz",D26)))</formula>
    </cfRule>
  </conditionalFormatting>
  <conditionalFormatting sqref="L33:M33">
    <cfRule type="containsText" dxfId="17" priority="5" stopIfTrue="1" operator="containsText" text="wybierz">
      <formula>NOT(ISERROR(SEARCH("wybierz",L33)))</formula>
    </cfRule>
  </conditionalFormatting>
  <conditionalFormatting sqref="F33:G33 J33:K33">
    <cfRule type="containsText" dxfId="16" priority="4" stopIfTrue="1" operator="containsText" text="wybierz">
      <formula>NOT(ISERROR(SEARCH("wybierz",F33)))</formula>
    </cfRule>
  </conditionalFormatting>
  <conditionalFormatting sqref="D22:D24">
    <cfRule type="containsText" dxfId="15" priority="3" stopIfTrue="1" operator="containsText" text="wybierz">
      <formula>NOT(ISERROR(SEARCH("wybierz",D22)))</formula>
    </cfRule>
  </conditionalFormatting>
  <conditionalFormatting sqref="D25">
    <cfRule type="containsText" dxfId="14" priority="2" stopIfTrue="1" operator="containsText" text="wybierz">
      <formula>NOT(ISERROR(SEARCH("wybierz",D25)))</formula>
    </cfRule>
  </conditionalFormatting>
  <dataValidations count="7">
    <dataValidation type="list" allowBlank="1" showInputMessage="1" showErrorMessage="1" prompt="wybierz Cel Tematyczny" sqref="D22 L22:M22">
      <formula1>#REF!</formula1>
    </dataValidation>
    <dataValidation type="list" allowBlank="1" showInputMessage="1" showErrorMessage="1" prompt="wybierz fundusz" sqref="D21 L21:M21">
      <formula1>#REF!</formula1>
    </dataValidation>
    <dataValidation type="list" allowBlank="1" showInputMessage="1" showErrorMessage="1" prompt="wybierz narzędzie PP" sqref="D19 L19:M19">
      <formula1>#REF!</formula1>
    </dataValidation>
    <dataValidation type="list" allowBlank="1" showInputMessage="1" showErrorMessage="1" prompt="wybierz PI z listy" sqref="D23 L23:M23">
      <formula1>#REF!</formula1>
    </dataValidation>
    <dataValidation type="list" allowBlank="1" showInputMessage="1" showErrorMessage="1" prompt="wybierz Program z listy" sqref="E10:M10">
      <formula1>#REF!</formula1>
    </dataValidation>
    <dataValidation type="list" allowBlank="1" showInputMessage="1" showErrorMessage="1" sqref="D18 L18:M18">
      <formula1>#REF!</formula1>
    </dataValidation>
    <dataValidation allowBlank="1" showInputMessage="1" showErrorMessage="1" prompt="zgodnie z właściwym PO" sqref="E11:E13 L11:M13 F13:K13"/>
  </dataValidations>
  <pageMargins left="0.7" right="0.7" top="0.75" bottom="0.75" header="0.3" footer="0.3"/>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R74"/>
  <sheetViews>
    <sheetView view="pageBreakPreview" topLeftCell="A28" zoomScale="85" zoomScaleNormal="100" zoomScaleSheetLayoutView="85" workbookViewId="0">
      <selection activeCell="B12" sqref="B12:H12"/>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x14ac:dyDescent="0.2">
      <c r="A1" s="311" t="s">
        <v>39</v>
      </c>
      <c r="B1" s="312"/>
      <c r="C1" s="312"/>
      <c r="D1" s="312"/>
      <c r="E1" s="312"/>
      <c r="F1" s="312"/>
      <c r="G1" s="312"/>
      <c r="H1" s="312"/>
      <c r="I1" s="313"/>
    </row>
    <row r="2" spans="1:9" ht="30" customHeight="1" thickBot="1" x14ac:dyDescent="0.25">
      <c r="A2" s="29">
        <v>1</v>
      </c>
      <c r="B2" s="368" t="s">
        <v>99</v>
      </c>
      <c r="C2" s="368"/>
      <c r="D2" s="368"/>
      <c r="E2" s="369"/>
      <c r="F2" s="374" t="s">
        <v>1333</v>
      </c>
      <c r="G2" s="374"/>
      <c r="H2" s="374"/>
      <c r="I2" s="375"/>
    </row>
    <row r="3" spans="1:9" ht="15" customHeight="1" thickBot="1" x14ac:dyDescent="0.25">
      <c r="A3" s="243"/>
      <c r="B3" s="243"/>
      <c r="C3" s="243"/>
      <c r="D3" s="243"/>
      <c r="E3" s="243"/>
      <c r="F3" s="243"/>
      <c r="G3" s="243"/>
      <c r="H3" s="243"/>
      <c r="I3" s="243"/>
    </row>
    <row r="4" spans="1:9" ht="30" customHeight="1" x14ac:dyDescent="0.2">
      <c r="A4" s="376" t="s">
        <v>4</v>
      </c>
      <c r="B4" s="377"/>
      <c r="C4" s="377"/>
      <c r="D4" s="377"/>
      <c r="E4" s="377"/>
      <c r="F4" s="377"/>
      <c r="G4" s="377"/>
      <c r="H4" s="377"/>
      <c r="I4" s="378"/>
    </row>
    <row r="5" spans="1:9" ht="30" customHeight="1" x14ac:dyDescent="0.2">
      <c r="A5" s="41">
        <v>2</v>
      </c>
      <c r="B5" s="370" t="s">
        <v>30</v>
      </c>
      <c r="C5" s="370"/>
      <c r="D5" s="371"/>
      <c r="E5" s="249" t="s">
        <v>116</v>
      </c>
      <c r="F5" s="249"/>
      <c r="G5" s="249"/>
      <c r="H5" s="249"/>
      <c r="I5" s="379"/>
    </row>
    <row r="6" spans="1:9" ht="30" customHeight="1" x14ac:dyDescent="0.25">
      <c r="A6" s="41">
        <v>3</v>
      </c>
      <c r="B6" s="372" t="s">
        <v>96</v>
      </c>
      <c r="C6" s="372"/>
      <c r="D6" s="373"/>
      <c r="E6" s="281" t="s">
        <v>193</v>
      </c>
      <c r="F6" s="340"/>
      <c r="G6" s="340"/>
      <c r="H6" s="340"/>
      <c r="I6" s="341"/>
    </row>
    <row r="7" spans="1:9" ht="30" customHeight="1" x14ac:dyDescent="0.25">
      <c r="A7" s="41">
        <v>4</v>
      </c>
      <c r="B7" s="372" t="s">
        <v>40</v>
      </c>
      <c r="C7" s="372"/>
      <c r="D7" s="373"/>
      <c r="E7" s="281" t="s">
        <v>1001</v>
      </c>
      <c r="F7" s="340"/>
      <c r="G7" s="340"/>
      <c r="H7" s="340"/>
      <c r="I7" s="341"/>
    </row>
    <row r="8" spans="1:9" ht="30" customHeight="1" x14ac:dyDescent="0.25">
      <c r="A8" s="41">
        <v>5</v>
      </c>
      <c r="B8" s="372" t="s">
        <v>45</v>
      </c>
      <c r="C8" s="372"/>
      <c r="D8" s="373"/>
      <c r="E8" s="287" t="s">
        <v>1000</v>
      </c>
      <c r="F8" s="389"/>
      <c r="G8" s="389"/>
      <c r="H8" s="389"/>
      <c r="I8" s="390"/>
    </row>
    <row r="9" spans="1:9" ht="83.25" customHeight="1" thickBot="1" x14ac:dyDescent="0.25">
      <c r="A9" s="29">
        <v>6</v>
      </c>
      <c r="B9" s="382" t="s">
        <v>31</v>
      </c>
      <c r="C9" s="383"/>
      <c r="D9" s="384"/>
      <c r="E9" s="240" t="s">
        <v>1644</v>
      </c>
      <c r="F9" s="241"/>
      <c r="G9" s="241"/>
      <c r="H9" s="241"/>
      <c r="I9" s="242"/>
    </row>
    <row r="10" spans="1:9" ht="15" customHeight="1" thickBot="1" x14ac:dyDescent="0.25">
      <c r="A10" s="243"/>
      <c r="B10" s="243"/>
      <c r="C10" s="243"/>
      <c r="D10" s="243"/>
      <c r="E10" s="243"/>
      <c r="F10" s="243"/>
      <c r="G10" s="243"/>
      <c r="H10" s="243"/>
      <c r="I10" s="243"/>
    </row>
    <row r="11" spans="1:9" ht="30" customHeight="1" x14ac:dyDescent="0.2">
      <c r="A11" s="376" t="s">
        <v>41</v>
      </c>
      <c r="B11" s="377"/>
      <c r="C11" s="377"/>
      <c r="D11" s="377"/>
      <c r="E11" s="377"/>
      <c r="F11" s="377"/>
      <c r="G11" s="377"/>
      <c r="H11" s="377"/>
      <c r="I11" s="378"/>
    </row>
    <row r="12" spans="1:9" ht="169.5" customHeight="1" x14ac:dyDescent="0.2">
      <c r="A12" s="44">
        <v>7</v>
      </c>
      <c r="B12" s="60" t="s">
        <v>73</v>
      </c>
      <c r="C12" s="296" t="s">
        <v>1646</v>
      </c>
      <c r="D12" s="388"/>
      <c r="E12" s="388"/>
      <c r="F12" s="388"/>
      <c r="G12" s="388"/>
      <c r="H12" s="297"/>
      <c r="I12" s="13"/>
    </row>
    <row r="13" spans="1:9" ht="51" customHeight="1" x14ac:dyDescent="0.2">
      <c r="A13" s="318">
        <v>8</v>
      </c>
      <c r="B13" s="321" t="s">
        <v>129</v>
      </c>
      <c r="C13" s="386" t="s">
        <v>1002</v>
      </c>
      <c r="D13" s="386"/>
      <c r="E13" s="386"/>
      <c r="F13" s="386"/>
      <c r="G13" s="386"/>
      <c r="H13" s="386"/>
      <c r="I13" s="387"/>
    </row>
    <row r="14" spans="1:9" ht="30" customHeight="1" x14ac:dyDescent="0.2">
      <c r="A14" s="318"/>
      <c r="B14" s="321"/>
      <c r="C14" s="386" t="s">
        <v>1003</v>
      </c>
      <c r="D14" s="386"/>
      <c r="E14" s="386"/>
      <c r="F14" s="386"/>
      <c r="G14" s="386"/>
      <c r="H14" s="386"/>
      <c r="I14" s="387"/>
    </row>
    <row r="15" spans="1:9" ht="30" customHeight="1" x14ac:dyDescent="0.2">
      <c r="A15" s="318"/>
      <c r="B15" s="321"/>
      <c r="C15" s="386" t="s">
        <v>1004</v>
      </c>
      <c r="D15" s="386"/>
      <c r="E15" s="386"/>
      <c r="F15" s="386"/>
      <c r="G15" s="386"/>
      <c r="H15" s="386"/>
      <c r="I15" s="387"/>
    </row>
    <row r="16" spans="1:9" ht="50.25" customHeight="1" x14ac:dyDescent="0.2">
      <c r="A16" s="319">
        <v>9</v>
      </c>
      <c r="B16" s="322" t="s">
        <v>128</v>
      </c>
      <c r="C16" s="386" t="s">
        <v>1660</v>
      </c>
      <c r="D16" s="386"/>
      <c r="E16" s="386"/>
      <c r="F16" s="386"/>
      <c r="G16" s="386"/>
      <c r="H16" s="386"/>
      <c r="I16" s="387"/>
    </row>
    <row r="17" spans="1:9" ht="44.25" customHeight="1" x14ac:dyDescent="0.2">
      <c r="A17" s="391"/>
      <c r="B17" s="385"/>
      <c r="C17" s="386" t="s">
        <v>1006</v>
      </c>
      <c r="D17" s="386"/>
      <c r="E17" s="386"/>
      <c r="F17" s="386"/>
      <c r="G17" s="386"/>
      <c r="H17" s="386"/>
      <c r="I17" s="387"/>
    </row>
    <row r="18" spans="1:9" ht="30" customHeight="1" x14ac:dyDescent="0.2">
      <c r="A18" s="318">
        <v>10</v>
      </c>
      <c r="B18" s="321" t="s">
        <v>118</v>
      </c>
      <c r="C18" s="365" t="s">
        <v>213</v>
      </c>
      <c r="D18" s="366"/>
      <c r="E18" s="366"/>
      <c r="F18" s="366"/>
      <c r="G18" s="366"/>
      <c r="H18" s="367"/>
      <c r="I18" s="22"/>
    </row>
    <row r="19" spans="1:9" ht="30" customHeight="1" x14ac:dyDescent="0.2">
      <c r="A19" s="318"/>
      <c r="B19" s="321"/>
      <c r="C19" s="324" t="s">
        <v>0</v>
      </c>
      <c r="D19" s="324"/>
      <c r="E19" s="334" t="s">
        <v>238</v>
      </c>
      <c r="F19" s="334"/>
      <c r="G19" s="334"/>
      <c r="H19" s="334"/>
      <c r="I19" s="380"/>
    </row>
    <row r="20" spans="1:9" ht="30" customHeight="1" x14ac:dyDescent="0.2">
      <c r="A20" s="318"/>
      <c r="B20" s="321"/>
      <c r="C20" s="324" t="s">
        <v>126</v>
      </c>
      <c r="D20" s="324"/>
      <c r="E20" s="334" t="s">
        <v>238</v>
      </c>
      <c r="F20" s="334"/>
      <c r="G20" s="334"/>
      <c r="H20" s="334"/>
      <c r="I20" s="380"/>
    </row>
    <row r="21" spans="1:9" ht="30" customHeight="1" x14ac:dyDescent="0.2">
      <c r="A21" s="318"/>
      <c r="B21" s="321"/>
      <c r="C21" s="324" t="s">
        <v>1</v>
      </c>
      <c r="D21" s="324"/>
      <c r="E21" s="334" t="s">
        <v>238</v>
      </c>
      <c r="F21" s="335"/>
      <c r="G21" s="335"/>
      <c r="H21" s="335"/>
      <c r="I21" s="336"/>
    </row>
    <row r="22" spans="1:9" ht="30" customHeight="1" x14ac:dyDescent="0.2">
      <c r="A22" s="319"/>
      <c r="B22" s="322"/>
      <c r="C22" s="324" t="s">
        <v>125</v>
      </c>
      <c r="D22" s="324"/>
      <c r="E22" s="334" t="s">
        <v>238</v>
      </c>
      <c r="F22" s="335"/>
      <c r="G22" s="335"/>
      <c r="H22" s="335"/>
      <c r="I22" s="336"/>
    </row>
    <row r="23" spans="1:9" ht="30" customHeight="1" thickBot="1" x14ac:dyDescent="0.25">
      <c r="A23" s="320"/>
      <c r="B23" s="323"/>
      <c r="C23" s="337" t="s">
        <v>17</v>
      </c>
      <c r="D23" s="337"/>
      <c r="E23" s="338" t="s">
        <v>238</v>
      </c>
      <c r="F23" s="338"/>
      <c r="G23" s="338"/>
      <c r="H23" s="338"/>
      <c r="I23" s="339"/>
    </row>
    <row r="24" spans="1:9" ht="15" customHeight="1" thickBot="1" x14ac:dyDescent="0.25">
      <c r="A24" s="381"/>
      <c r="B24" s="381"/>
      <c r="C24" s="381"/>
      <c r="D24" s="381"/>
      <c r="E24" s="381"/>
      <c r="F24" s="381"/>
      <c r="G24" s="381"/>
      <c r="H24" s="381"/>
      <c r="I24" s="3"/>
    </row>
    <row r="25" spans="1:9" ht="30" customHeight="1" x14ac:dyDescent="0.2">
      <c r="A25" s="45">
        <v>11</v>
      </c>
      <c r="B25" s="30" t="s">
        <v>18</v>
      </c>
      <c r="C25" s="328" t="s">
        <v>195</v>
      </c>
      <c r="D25" s="329"/>
      <c r="E25" s="329"/>
      <c r="F25" s="329"/>
      <c r="G25" s="329"/>
      <c r="H25" s="329"/>
      <c r="I25" s="330"/>
    </row>
    <row r="26" spans="1:9" ht="54" customHeight="1" thickBot="1" x14ac:dyDescent="0.25">
      <c r="A26" s="29">
        <v>12</v>
      </c>
      <c r="B26" s="31" t="s">
        <v>42</v>
      </c>
      <c r="C26" s="325" t="s">
        <v>176</v>
      </c>
      <c r="D26" s="326"/>
      <c r="E26" s="326"/>
      <c r="F26" s="326"/>
      <c r="G26" s="326"/>
      <c r="H26" s="326"/>
      <c r="I26" s="327"/>
    </row>
    <row r="27" spans="1:9" ht="15" customHeight="1" thickBot="1" x14ac:dyDescent="0.25">
      <c r="A27" s="381"/>
      <c r="B27" s="381"/>
      <c r="C27" s="381"/>
      <c r="D27" s="381"/>
      <c r="E27" s="381"/>
      <c r="F27" s="381"/>
      <c r="G27" s="381"/>
      <c r="H27" s="381"/>
      <c r="I27" s="4"/>
    </row>
    <row r="28" spans="1:9" ht="30" customHeight="1" x14ac:dyDescent="0.2">
      <c r="A28" s="45">
        <v>13</v>
      </c>
      <c r="B28" s="30" t="s">
        <v>43</v>
      </c>
      <c r="C28" s="328" t="s">
        <v>92</v>
      </c>
      <c r="D28" s="329"/>
      <c r="E28" s="329"/>
      <c r="F28" s="329"/>
      <c r="G28" s="329"/>
      <c r="H28" s="329"/>
      <c r="I28" s="330"/>
    </row>
    <row r="29" spans="1:9" ht="30" customHeight="1" x14ac:dyDescent="0.2">
      <c r="A29" s="41">
        <v>14</v>
      </c>
      <c r="B29" s="32" t="s">
        <v>44</v>
      </c>
      <c r="C29" s="331" t="s">
        <v>196</v>
      </c>
      <c r="D29" s="332"/>
      <c r="E29" s="332"/>
      <c r="F29" s="332"/>
      <c r="G29" s="332"/>
      <c r="H29" s="332"/>
      <c r="I29" s="333"/>
    </row>
    <row r="30" spans="1:9" ht="77.25" customHeight="1" thickBot="1" x14ac:dyDescent="0.25">
      <c r="A30" s="41">
        <v>15</v>
      </c>
      <c r="B30" s="32" t="s">
        <v>2</v>
      </c>
      <c r="C30" s="331" t="s">
        <v>197</v>
      </c>
      <c r="D30" s="332"/>
      <c r="E30" s="332"/>
      <c r="F30" s="332"/>
      <c r="G30" s="332"/>
      <c r="H30" s="332"/>
      <c r="I30" s="333"/>
    </row>
    <row r="31" spans="1:9" ht="15" customHeight="1" thickBot="1" x14ac:dyDescent="0.25">
      <c r="A31" s="381"/>
      <c r="B31" s="381"/>
      <c r="C31" s="381"/>
      <c r="D31" s="381"/>
      <c r="E31" s="381"/>
      <c r="F31" s="381"/>
      <c r="G31" s="381"/>
      <c r="H31" s="381"/>
      <c r="I31" s="381"/>
    </row>
    <row r="32" spans="1:9" ht="383.25" customHeight="1" x14ac:dyDescent="0.2">
      <c r="A32" s="45">
        <v>16</v>
      </c>
      <c r="B32" s="30" t="s">
        <v>12</v>
      </c>
      <c r="C32" s="346" t="s">
        <v>1647</v>
      </c>
      <c r="D32" s="346"/>
      <c r="E32" s="346"/>
      <c r="F32" s="346"/>
      <c r="G32" s="346"/>
      <c r="H32" s="346"/>
      <c r="I32" s="347"/>
    </row>
    <row r="33" spans="1:18" ht="51.75" customHeight="1" thickBot="1" x14ac:dyDescent="0.25">
      <c r="A33" s="29">
        <v>17</v>
      </c>
      <c r="B33" s="31" t="s">
        <v>13</v>
      </c>
      <c r="C33" s="316" t="s">
        <v>1666</v>
      </c>
      <c r="D33" s="316"/>
      <c r="E33" s="316"/>
      <c r="F33" s="316"/>
      <c r="G33" s="316"/>
      <c r="H33" s="316"/>
      <c r="I33" s="317"/>
    </row>
    <row r="34" spans="1:18" ht="15" customHeight="1" thickBot="1" x14ac:dyDescent="0.25">
      <c r="A34" s="348"/>
      <c r="B34" s="348"/>
      <c r="C34" s="348"/>
      <c r="D34" s="348"/>
      <c r="E34" s="348"/>
      <c r="F34" s="348"/>
      <c r="G34" s="348"/>
      <c r="H34" s="348"/>
      <c r="I34" s="348"/>
    </row>
    <row r="35" spans="1:18" ht="30" customHeight="1" thickBot="1" x14ac:dyDescent="0.25">
      <c r="A35" s="45">
        <v>18</v>
      </c>
      <c r="B35" s="30" t="s">
        <v>46</v>
      </c>
      <c r="C35" s="33" t="s">
        <v>47</v>
      </c>
      <c r="D35" s="21">
        <v>2016</v>
      </c>
      <c r="E35" s="35" t="s">
        <v>48</v>
      </c>
      <c r="F35" s="14" t="s">
        <v>1005</v>
      </c>
      <c r="G35" s="33" t="s">
        <v>49</v>
      </c>
      <c r="H35" s="314" t="s">
        <v>1339</v>
      </c>
      <c r="I35" s="315"/>
    </row>
    <row r="36" spans="1:18" ht="30" customHeight="1" thickBot="1" x14ac:dyDescent="0.25">
      <c r="A36" s="29">
        <v>19</v>
      </c>
      <c r="B36" s="31" t="s">
        <v>25</v>
      </c>
      <c r="C36" s="34" t="s">
        <v>47</v>
      </c>
      <c r="D36" s="105">
        <v>2016</v>
      </c>
      <c r="E36" s="36" t="s">
        <v>48</v>
      </c>
      <c r="F36" s="14" t="s">
        <v>1340</v>
      </c>
      <c r="G36" s="34" t="s">
        <v>49</v>
      </c>
      <c r="H36" s="314" t="s">
        <v>1640</v>
      </c>
      <c r="I36" s="315"/>
    </row>
    <row r="37" spans="1:18" ht="15" customHeight="1" thickBot="1" x14ac:dyDescent="0.25">
      <c r="A37" s="354"/>
      <c r="B37" s="354"/>
      <c r="C37" s="354"/>
      <c r="D37" s="354"/>
      <c r="E37" s="354"/>
      <c r="F37" s="354"/>
      <c r="G37" s="354"/>
      <c r="H37" s="354"/>
      <c r="I37" s="354"/>
    </row>
    <row r="38" spans="1:18" ht="30" customHeight="1" thickBot="1" x14ac:dyDescent="0.25">
      <c r="A38" s="45">
        <v>20</v>
      </c>
      <c r="B38" s="30" t="s">
        <v>21</v>
      </c>
      <c r="C38" s="351">
        <v>29513768</v>
      </c>
      <c r="D38" s="352"/>
      <c r="E38" s="352"/>
      <c r="F38" s="352"/>
      <c r="G38" s="352"/>
      <c r="H38" s="352"/>
      <c r="I38" s="353"/>
      <c r="J38" s="107"/>
    </row>
    <row r="39" spans="1:18" ht="30" customHeight="1" x14ac:dyDescent="0.2">
      <c r="A39" s="41">
        <v>21</v>
      </c>
      <c r="B39" s="32" t="s">
        <v>22</v>
      </c>
      <c r="C39" s="351">
        <v>23611014</v>
      </c>
      <c r="D39" s="352"/>
      <c r="E39" s="352"/>
      <c r="F39" s="352"/>
      <c r="G39" s="352"/>
      <c r="H39" s="352"/>
      <c r="I39" s="353"/>
      <c r="J39" s="107"/>
    </row>
    <row r="40" spans="1:18" ht="30" customHeight="1" x14ac:dyDescent="0.2">
      <c r="A40" s="41">
        <v>22</v>
      </c>
      <c r="B40" s="32" t="s">
        <v>20</v>
      </c>
      <c r="C40" s="355">
        <f>C39/C38*100</f>
        <v>79.999998644700327</v>
      </c>
      <c r="D40" s="355"/>
      <c r="E40" s="355"/>
      <c r="F40" s="355"/>
      <c r="G40" s="355"/>
      <c r="H40" s="355"/>
      <c r="I40" s="356"/>
    </row>
    <row r="41" spans="1:18" ht="30" customHeight="1" thickBot="1" x14ac:dyDescent="0.25">
      <c r="A41" s="41">
        <v>23</v>
      </c>
      <c r="B41" s="32" t="s">
        <v>148</v>
      </c>
      <c r="C41" s="357" t="s">
        <v>238</v>
      </c>
      <c r="D41" s="357"/>
      <c r="E41" s="357"/>
      <c r="F41" s="357"/>
      <c r="G41" s="357"/>
      <c r="H41" s="357"/>
      <c r="I41" s="358"/>
    </row>
    <row r="42" spans="1:18" ht="30" customHeight="1" thickBot="1" x14ac:dyDescent="0.25">
      <c r="A42" s="29">
        <v>24</v>
      </c>
      <c r="B42" s="31" t="s">
        <v>149</v>
      </c>
      <c r="C42" s="351" t="s">
        <v>1532</v>
      </c>
      <c r="D42" s="352"/>
      <c r="E42" s="352"/>
      <c r="F42" s="352"/>
      <c r="G42" s="352"/>
      <c r="H42" s="352"/>
      <c r="I42" s="353"/>
    </row>
    <row r="43" spans="1:18" ht="15" customHeight="1" thickBot="1" x14ac:dyDescent="0.25">
      <c r="A43" s="271"/>
      <c r="B43" s="271"/>
      <c r="C43" s="271"/>
      <c r="D43" s="271"/>
      <c r="E43" s="271"/>
      <c r="F43" s="271"/>
      <c r="G43" s="271"/>
      <c r="H43" s="271"/>
      <c r="I43" s="271"/>
    </row>
    <row r="44" spans="1:18" ht="30" customHeight="1" x14ac:dyDescent="0.2">
      <c r="A44" s="343">
        <v>25</v>
      </c>
      <c r="B44" s="362" t="s">
        <v>97</v>
      </c>
      <c r="C44" s="363"/>
      <c r="D44" s="363"/>
      <c r="E44" s="363"/>
      <c r="F44" s="363"/>
      <c r="G44" s="363"/>
      <c r="H44" s="364"/>
      <c r="I44" s="12" t="s">
        <v>6</v>
      </c>
      <c r="L44" s="342"/>
      <c r="M44" s="342"/>
      <c r="N44" s="342"/>
      <c r="O44" s="342"/>
      <c r="P44" s="342"/>
      <c r="Q44" s="342"/>
      <c r="R44" s="342"/>
    </row>
    <row r="45" spans="1:18" ht="89.25" customHeight="1" x14ac:dyDescent="0.2">
      <c r="A45" s="344"/>
      <c r="B45" s="37" t="s">
        <v>102</v>
      </c>
      <c r="C45" s="359" t="s">
        <v>98</v>
      </c>
      <c r="D45" s="359"/>
      <c r="E45" s="360" t="s">
        <v>24</v>
      </c>
      <c r="F45" s="361"/>
      <c r="G45" s="38" t="s">
        <v>103</v>
      </c>
      <c r="H45" s="39" t="s">
        <v>119</v>
      </c>
      <c r="I45" s="17"/>
      <c r="L45" s="16"/>
      <c r="M45" s="16"/>
      <c r="N45" s="100"/>
      <c r="O45" s="100"/>
      <c r="P45" s="100"/>
      <c r="Q45" s="100"/>
      <c r="R45" s="100"/>
    </row>
    <row r="46" spans="1:18" ht="30" customHeight="1" x14ac:dyDescent="0.2">
      <c r="A46" s="344"/>
      <c r="B46" s="18" t="s">
        <v>198</v>
      </c>
      <c r="C46" s="296" t="s">
        <v>199</v>
      </c>
      <c r="D46" s="297"/>
      <c r="E46" s="300" t="s">
        <v>200</v>
      </c>
      <c r="F46" s="301"/>
      <c r="G46" s="104">
        <v>38600</v>
      </c>
      <c r="H46" s="305">
        <v>231666</v>
      </c>
      <c r="I46" s="306"/>
      <c r="N46" s="100"/>
      <c r="O46" s="100"/>
      <c r="P46" s="100"/>
      <c r="Q46" s="100"/>
      <c r="R46" s="100"/>
    </row>
    <row r="47" spans="1:18" ht="30" customHeight="1" x14ac:dyDescent="0.2">
      <c r="A47" s="344"/>
      <c r="B47" s="18" t="s">
        <v>201</v>
      </c>
      <c r="C47" s="296" t="s">
        <v>202</v>
      </c>
      <c r="D47" s="297"/>
      <c r="E47" s="300" t="s">
        <v>203</v>
      </c>
      <c r="F47" s="301"/>
      <c r="G47" s="104">
        <v>2</v>
      </c>
      <c r="H47" s="392">
        <v>12</v>
      </c>
      <c r="I47" s="393"/>
      <c r="N47" s="100"/>
      <c r="O47" s="100"/>
      <c r="P47" s="100"/>
      <c r="Q47" s="100"/>
      <c r="R47" s="100"/>
    </row>
    <row r="48" spans="1:18" ht="57" customHeight="1" x14ac:dyDescent="0.2">
      <c r="A48" s="344"/>
      <c r="B48" s="18" t="s">
        <v>1007</v>
      </c>
      <c r="C48" s="296" t="s">
        <v>202</v>
      </c>
      <c r="D48" s="297"/>
      <c r="E48" s="300" t="s">
        <v>203</v>
      </c>
      <c r="F48" s="301"/>
      <c r="G48" s="104">
        <v>2</v>
      </c>
      <c r="H48" s="392">
        <v>12</v>
      </c>
      <c r="I48" s="393"/>
      <c r="N48" s="100"/>
      <c r="O48" s="100"/>
      <c r="P48" s="100"/>
      <c r="Q48" s="100"/>
      <c r="R48" s="100"/>
    </row>
    <row r="49" spans="1:18" ht="35.25" customHeight="1" x14ac:dyDescent="0.2">
      <c r="A49" s="344"/>
      <c r="B49" s="18" t="s">
        <v>211</v>
      </c>
      <c r="C49" s="296" t="s">
        <v>202</v>
      </c>
      <c r="D49" s="297"/>
      <c r="E49" s="300" t="s">
        <v>204</v>
      </c>
      <c r="F49" s="301"/>
      <c r="G49" s="104">
        <v>10000000</v>
      </c>
      <c r="H49" s="305">
        <v>89000000</v>
      </c>
      <c r="I49" s="306"/>
      <c r="N49" s="100"/>
      <c r="O49" s="100"/>
      <c r="P49" s="100"/>
      <c r="Q49" s="100"/>
      <c r="R49" s="100"/>
    </row>
    <row r="50" spans="1:18" ht="48" customHeight="1" x14ac:dyDescent="0.2">
      <c r="A50" s="344"/>
      <c r="B50" s="18" t="s">
        <v>207</v>
      </c>
      <c r="C50" s="296" t="s">
        <v>199</v>
      </c>
      <c r="D50" s="297"/>
      <c r="E50" s="302" t="s">
        <v>208</v>
      </c>
      <c r="F50" s="303"/>
      <c r="G50" s="104" t="s">
        <v>1366</v>
      </c>
      <c r="H50" s="307" t="s">
        <v>238</v>
      </c>
      <c r="I50" s="308"/>
      <c r="N50" s="100"/>
      <c r="O50" s="100"/>
      <c r="P50" s="100"/>
      <c r="Q50" s="100"/>
      <c r="R50" s="100"/>
    </row>
    <row r="51" spans="1:18" ht="30" customHeight="1" x14ac:dyDescent="0.2">
      <c r="A51" s="344"/>
      <c r="B51" s="18" t="s">
        <v>209</v>
      </c>
      <c r="C51" s="296" t="s">
        <v>199</v>
      </c>
      <c r="D51" s="297"/>
      <c r="E51" s="302" t="s">
        <v>208</v>
      </c>
      <c r="F51" s="303"/>
      <c r="G51" s="104" t="s">
        <v>1366</v>
      </c>
      <c r="H51" s="307" t="s">
        <v>238</v>
      </c>
      <c r="I51" s="308"/>
      <c r="N51" s="100"/>
      <c r="O51" s="100"/>
      <c r="P51" s="100"/>
      <c r="Q51" s="100"/>
      <c r="R51" s="100"/>
    </row>
    <row r="52" spans="1:18" ht="53.25" customHeight="1" thickBot="1" x14ac:dyDescent="0.25">
      <c r="A52" s="345"/>
      <c r="B52" s="18" t="s">
        <v>210</v>
      </c>
      <c r="C52" s="298" t="s">
        <v>202</v>
      </c>
      <c r="D52" s="299"/>
      <c r="E52" s="349" t="s">
        <v>203</v>
      </c>
      <c r="F52" s="350"/>
      <c r="G52" s="104" t="s">
        <v>1366</v>
      </c>
      <c r="H52" s="309" t="s">
        <v>238</v>
      </c>
      <c r="I52" s="310"/>
      <c r="N52" s="100"/>
      <c r="O52" s="100"/>
      <c r="P52" s="100"/>
      <c r="Q52" s="100"/>
      <c r="R52" s="100"/>
    </row>
    <row r="53" spans="1:18" ht="15" customHeight="1" thickBot="1" x14ac:dyDescent="0.25">
      <c r="A53" s="304"/>
      <c r="B53" s="304"/>
      <c r="C53" s="304"/>
      <c r="D53" s="304"/>
      <c r="E53" s="304"/>
      <c r="F53" s="304"/>
      <c r="G53" s="304"/>
      <c r="H53" s="304"/>
      <c r="N53" s="100"/>
      <c r="O53" s="100"/>
      <c r="P53" s="100"/>
      <c r="Q53" s="100"/>
      <c r="R53" s="100"/>
    </row>
    <row r="54" spans="1:18" ht="45" customHeight="1" thickBot="1" x14ac:dyDescent="0.25">
      <c r="A54" s="46">
        <v>26</v>
      </c>
      <c r="B54" s="40" t="s">
        <v>3</v>
      </c>
      <c r="C54" s="293" t="s">
        <v>75</v>
      </c>
      <c r="D54" s="293"/>
      <c r="E54" s="293"/>
      <c r="F54" s="293"/>
      <c r="G54" s="293"/>
      <c r="H54" s="293"/>
      <c r="I54" s="294"/>
      <c r="N54" s="100"/>
      <c r="O54" s="100"/>
      <c r="P54" s="100"/>
      <c r="Q54" s="100"/>
      <c r="R54" s="100"/>
    </row>
    <row r="55" spans="1:18" ht="15" customHeight="1" thickBot="1" x14ac:dyDescent="0.25">
      <c r="A55" s="295"/>
      <c r="B55" s="295"/>
      <c r="C55" s="295"/>
      <c r="D55" s="295"/>
      <c r="E55" s="295"/>
      <c r="F55" s="295"/>
      <c r="G55" s="295"/>
      <c r="H55" s="295"/>
      <c r="I55" s="295"/>
    </row>
    <row r="56" spans="1:18" ht="45" customHeight="1" thickBot="1" x14ac:dyDescent="0.25">
      <c r="A56" s="46">
        <v>27</v>
      </c>
      <c r="B56" s="40" t="s">
        <v>23</v>
      </c>
      <c r="C56" s="293" t="s">
        <v>151</v>
      </c>
      <c r="D56" s="293"/>
      <c r="E56" s="293"/>
      <c r="F56" s="293"/>
      <c r="G56" s="293"/>
      <c r="H56" s="293"/>
      <c r="I56" s="294"/>
    </row>
    <row r="57" spans="1:18" ht="15" customHeight="1" x14ac:dyDescent="0.2"/>
    <row r="59" spans="1:18" x14ac:dyDescent="0.2">
      <c r="L59" s="1" t="s">
        <v>105</v>
      </c>
      <c r="M59" s="1" t="s">
        <v>76</v>
      </c>
    </row>
    <row r="60" spans="1:18" x14ac:dyDescent="0.2">
      <c r="L60" s="1" t="s">
        <v>75</v>
      </c>
      <c r="M60" s="1" t="s">
        <v>77</v>
      </c>
      <c r="N60" s="1" t="s">
        <v>92</v>
      </c>
    </row>
    <row r="61" spans="1:18" x14ac:dyDescent="0.2">
      <c r="M61" s="1" t="s">
        <v>78</v>
      </c>
      <c r="N61" s="1" t="s">
        <v>93</v>
      </c>
    </row>
    <row r="62" spans="1:18" x14ac:dyDescent="0.2">
      <c r="M62" s="1" t="s">
        <v>79</v>
      </c>
    </row>
    <row r="63" spans="1:18" x14ac:dyDescent="0.2">
      <c r="M63" s="1" t="s">
        <v>80</v>
      </c>
    </row>
    <row r="64" spans="1:18" x14ac:dyDescent="0.2">
      <c r="M64" s="1" t="s">
        <v>81</v>
      </c>
    </row>
    <row r="65" spans="13:13" x14ac:dyDescent="0.2">
      <c r="M65" s="1" t="s">
        <v>82</v>
      </c>
    </row>
    <row r="66" spans="13:13" x14ac:dyDescent="0.2">
      <c r="M66" s="1" t="s">
        <v>83</v>
      </c>
    </row>
    <row r="67" spans="13:13" x14ac:dyDescent="0.2">
      <c r="M67" s="1" t="s">
        <v>84</v>
      </c>
    </row>
    <row r="68" spans="13:13" x14ac:dyDescent="0.2">
      <c r="M68" s="1" t="s">
        <v>85</v>
      </c>
    </row>
    <row r="69" spans="13:13" x14ac:dyDescent="0.2">
      <c r="M69" s="1" t="s">
        <v>86</v>
      </c>
    </row>
    <row r="70" spans="13:13" x14ac:dyDescent="0.2">
      <c r="M70" s="1" t="s">
        <v>87</v>
      </c>
    </row>
    <row r="71" spans="13:13" x14ac:dyDescent="0.2">
      <c r="M71" s="1" t="s">
        <v>88</v>
      </c>
    </row>
    <row r="72" spans="13:13" x14ac:dyDescent="0.2">
      <c r="M72" s="1" t="s">
        <v>89</v>
      </c>
    </row>
    <row r="73" spans="13:13" x14ac:dyDescent="0.2">
      <c r="M73" s="1" t="s">
        <v>90</v>
      </c>
    </row>
    <row r="74" spans="13:13" x14ac:dyDescent="0.2">
      <c r="M74" s="1" t="s">
        <v>91</v>
      </c>
    </row>
  </sheetData>
  <mergeCells count="90">
    <mergeCell ref="H47:I47"/>
    <mergeCell ref="H48:I48"/>
    <mergeCell ref="H49:I49"/>
    <mergeCell ref="E47:F47"/>
    <mergeCell ref="C48:D48"/>
    <mergeCell ref="E48:F48"/>
    <mergeCell ref="C49:D49"/>
    <mergeCell ref="E49:F49"/>
    <mergeCell ref="A31:I31"/>
    <mergeCell ref="B8:D8"/>
    <mergeCell ref="B9:D9"/>
    <mergeCell ref="B16:B17"/>
    <mergeCell ref="A11:I11"/>
    <mergeCell ref="B13:B15"/>
    <mergeCell ref="C13:I13"/>
    <mergeCell ref="C14:I14"/>
    <mergeCell ref="C12:H12"/>
    <mergeCell ref="E8:I8"/>
    <mergeCell ref="A10:I10"/>
    <mergeCell ref="C15:I15"/>
    <mergeCell ref="A13:A15"/>
    <mergeCell ref="A16:A17"/>
    <mergeCell ref="C16:I16"/>
    <mergeCell ref="C17:I17"/>
    <mergeCell ref="C19:D19"/>
    <mergeCell ref="E19:I19"/>
    <mergeCell ref="A24:H24"/>
    <mergeCell ref="A27:H27"/>
    <mergeCell ref="C20:D20"/>
    <mergeCell ref="E20:I20"/>
    <mergeCell ref="C22:D22"/>
    <mergeCell ref="E22:I22"/>
    <mergeCell ref="C18:H18"/>
    <mergeCell ref="B2:E2"/>
    <mergeCell ref="B5:D5"/>
    <mergeCell ref="B6:D6"/>
    <mergeCell ref="B7:D7"/>
    <mergeCell ref="F2:I2"/>
    <mergeCell ref="A3:I3"/>
    <mergeCell ref="A4:I4"/>
    <mergeCell ref="E5:I5"/>
    <mergeCell ref="E6:I6"/>
    <mergeCell ref="L44:R44"/>
    <mergeCell ref="A44:A52"/>
    <mergeCell ref="C32:I32"/>
    <mergeCell ref="A34:I34"/>
    <mergeCell ref="A43:I43"/>
    <mergeCell ref="E52:F52"/>
    <mergeCell ref="C38:I38"/>
    <mergeCell ref="C39:I39"/>
    <mergeCell ref="A37:I37"/>
    <mergeCell ref="H36:I36"/>
    <mergeCell ref="C42:I42"/>
    <mergeCell ref="C40:I40"/>
    <mergeCell ref="C41:I41"/>
    <mergeCell ref="C45:D45"/>
    <mergeCell ref="E45:F45"/>
    <mergeCell ref="B44:H44"/>
    <mergeCell ref="A1:I1"/>
    <mergeCell ref="H35:I35"/>
    <mergeCell ref="C33:I33"/>
    <mergeCell ref="A18:A23"/>
    <mergeCell ref="B18:B23"/>
    <mergeCell ref="C21:D21"/>
    <mergeCell ref="C26:I26"/>
    <mergeCell ref="C28:I28"/>
    <mergeCell ref="C29:I29"/>
    <mergeCell ref="C30:I30"/>
    <mergeCell ref="C25:I25"/>
    <mergeCell ref="E21:I21"/>
    <mergeCell ref="C23:D23"/>
    <mergeCell ref="E23:I23"/>
    <mergeCell ref="E9:I9"/>
    <mergeCell ref="E7:I7"/>
    <mergeCell ref="C56:I56"/>
    <mergeCell ref="A55:I55"/>
    <mergeCell ref="C46:D46"/>
    <mergeCell ref="C50:D50"/>
    <mergeCell ref="C51:D51"/>
    <mergeCell ref="C52:D52"/>
    <mergeCell ref="E46:F46"/>
    <mergeCell ref="E50:F50"/>
    <mergeCell ref="E51:F51"/>
    <mergeCell ref="C54:I54"/>
    <mergeCell ref="A53:H53"/>
    <mergeCell ref="H46:I46"/>
    <mergeCell ref="H50:I50"/>
    <mergeCell ref="H51:I51"/>
    <mergeCell ref="H52:I52"/>
    <mergeCell ref="C47:D47"/>
  </mergeCells>
  <conditionalFormatting sqref="E36">
    <cfRule type="containsText" dxfId="58" priority="16" operator="containsText" text="miesiąc">
      <formula>NOT(ISERROR(SEARCH("miesiąc",E36)))</formula>
    </cfRule>
  </conditionalFormatting>
  <conditionalFormatting sqref="C23">
    <cfRule type="expression" dxfId="57" priority="13">
      <formula>$D21="ogólnopolski"</formula>
    </cfRule>
  </conditionalFormatting>
  <conditionalFormatting sqref="E21:I21">
    <cfRule type="expression" dxfId="56" priority="11">
      <formula>#REF!&lt;&gt;"regionalny"</formula>
    </cfRule>
  </conditionalFormatting>
  <conditionalFormatting sqref="E19">
    <cfRule type="expression" dxfId="55" priority="3">
      <formula>#REF!&lt;&gt;"regionalny"</formula>
    </cfRule>
  </conditionalFormatting>
  <conditionalFormatting sqref="E20">
    <cfRule type="expression" dxfId="54" priority="2">
      <formula>#REF!&lt;&gt;"regionalny"</formula>
    </cfRule>
  </conditionalFormatting>
  <conditionalFormatting sqref="E22:I22">
    <cfRule type="expression" dxfId="53"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4">
      <formula1>$L$59:$L$60</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0866141732283472" right="0.70866141732283472" top="0.74803149606299213" bottom="0.74803149606299213" header="0.31496062992125984" footer="0.31496062992125984"/>
  <pageSetup paperSize="9" scale="82" fitToHeight="0" orientation="portrait" horizontalDpi="4294967293" verticalDpi="4294967293" r:id="rId1"/>
  <rowBreaks count="2" manualBreakCount="2">
    <brk id="23" max="8" man="1"/>
    <brk id="42"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60"/>
  <sheetViews>
    <sheetView tabSelected="1" view="pageBreakPreview" topLeftCell="A42" zoomScale="85" zoomScaleNormal="100" zoomScaleSheetLayoutView="85" workbookViewId="0">
      <selection activeCell="B12" sqref="B12:D12"/>
    </sheetView>
  </sheetViews>
  <sheetFormatPr defaultRowHeight="12.75" x14ac:dyDescent="0.2"/>
  <cols>
    <col min="1" max="1" width="3" style="132" bestFit="1" customWidth="1"/>
    <col min="2" max="2" width="9.140625" style="132"/>
    <col min="3" max="3" width="18.5703125" style="132" customWidth="1"/>
    <col min="4" max="4" width="15.42578125" style="132" customWidth="1"/>
    <col min="5" max="5" width="14.7109375" style="132" bestFit="1" customWidth="1"/>
    <col min="6" max="6" width="13.140625" style="132" customWidth="1"/>
    <col min="7" max="7" width="15.140625" style="132" bestFit="1" customWidth="1"/>
    <col min="8" max="8" width="12.5703125" style="132" bestFit="1" customWidth="1"/>
    <col min="9" max="9" width="6.28515625" style="132" bestFit="1" customWidth="1"/>
    <col min="10" max="10" width="6" style="132" bestFit="1" customWidth="1"/>
    <col min="11" max="11" width="25" style="132" customWidth="1"/>
    <col min="12" max="12" width="17.5703125" style="132" customWidth="1"/>
    <col min="13" max="21" width="9.140625" style="132"/>
    <col min="22" max="22" width="8.7109375" style="132" customWidth="1"/>
    <col min="23" max="16384" width="9.140625" style="132"/>
  </cols>
  <sheetData>
    <row r="1" spans="1:11" s="191" customFormat="1" ht="38.25" customHeight="1" x14ac:dyDescent="0.2">
      <c r="A1" s="728" t="s">
        <v>50</v>
      </c>
      <c r="B1" s="729"/>
      <c r="C1" s="729"/>
      <c r="D1" s="729"/>
      <c r="E1" s="729"/>
      <c r="F1" s="729"/>
      <c r="G1" s="729"/>
      <c r="H1" s="729"/>
      <c r="I1" s="729"/>
      <c r="J1" s="729"/>
      <c r="K1" s="730"/>
    </row>
    <row r="2" spans="1:11" s="191" customFormat="1" ht="45.75" customHeight="1" thickBot="1" x14ac:dyDescent="0.25">
      <c r="A2" s="70">
        <v>1</v>
      </c>
      <c r="B2" s="693" t="s">
        <v>100</v>
      </c>
      <c r="C2" s="694"/>
      <c r="D2" s="694"/>
      <c r="E2" s="695"/>
      <c r="F2" s="756" t="s">
        <v>1625</v>
      </c>
      <c r="G2" s="757"/>
      <c r="H2" s="757"/>
      <c r="I2" s="757"/>
      <c r="J2" s="757"/>
      <c r="K2" s="758"/>
    </row>
    <row r="3" spans="1:11" s="191" customFormat="1" ht="12.75" customHeight="1" thickBot="1" x14ac:dyDescent="0.25">
      <c r="A3" s="618"/>
      <c r="B3" s="618"/>
      <c r="C3" s="618"/>
      <c r="D3" s="618"/>
      <c r="E3" s="618"/>
      <c r="F3" s="618"/>
      <c r="G3" s="618"/>
      <c r="H3" s="618"/>
      <c r="I3" s="618"/>
      <c r="J3" s="618"/>
      <c r="K3" s="618"/>
    </row>
    <row r="4" spans="1:11" s="191" customFormat="1" x14ac:dyDescent="0.2">
      <c r="A4" s="699" t="s">
        <v>4</v>
      </c>
      <c r="B4" s="700"/>
      <c r="C4" s="700"/>
      <c r="D4" s="700"/>
      <c r="E4" s="700"/>
      <c r="F4" s="700"/>
      <c r="G4" s="700"/>
      <c r="H4" s="700"/>
      <c r="I4" s="700"/>
      <c r="J4" s="700"/>
      <c r="K4" s="701"/>
    </row>
    <row r="5" spans="1:11" s="191" customFormat="1" ht="41.25" customHeight="1" x14ac:dyDescent="0.2">
      <c r="A5" s="68">
        <v>2</v>
      </c>
      <c r="B5" s="687" t="s">
        <v>16</v>
      </c>
      <c r="C5" s="688"/>
      <c r="D5" s="689"/>
      <c r="E5" s="609" t="s">
        <v>1546</v>
      </c>
      <c r="F5" s="715"/>
      <c r="G5" s="715"/>
      <c r="H5" s="715"/>
      <c r="I5" s="715"/>
      <c r="J5" s="715"/>
      <c r="K5" s="716"/>
    </row>
    <row r="6" spans="1:11" s="191" customFormat="1" ht="48" customHeight="1" x14ac:dyDescent="0.2">
      <c r="A6" s="707">
        <v>3</v>
      </c>
      <c r="B6" s="709" t="s">
        <v>51</v>
      </c>
      <c r="C6" s="710"/>
      <c r="D6" s="711"/>
      <c r="E6" s="609" t="s">
        <v>1545</v>
      </c>
      <c r="F6" s="715"/>
      <c r="G6" s="715"/>
      <c r="H6" s="715"/>
      <c r="I6" s="715"/>
      <c r="J6" s="715"/>
      <c r="K6" s="716"/>
    </row>
    <row r="7" spans="1:11" s="191" customFormat="1" ht="40.5" customHeight="1" x14ac:dyDescent="0.2">
      <c r="A7" s="708"/>
      <c r="B7" s="712"/>
      <c r="C7" s="713"/>
      <c r="D7" s="714"/>
      <c r="E7" s="69" t="s">
        <v>108</v>
      </c>
      <c r="F7" s="717" t="s">
        <v>1544</v>
      </c>
      <c r="G7" s="718"/>
      <c r="H7" s="719"/>
      <c r="I7" s="69" t="s">
        <v>107</v>
      </c>
      <c r="J7" s="759">
        <v>2201</v>
      </c>
      <c r="K7" s="760"/>
    </row>
    <row r="8" spans="1:11" s="191" customFormat="1" ht="12.75" customHeight="1" x14ac:dyDescent="0.2">
      <c r="A8" s="707">
        <v>4</v>
      </c>
      <c r="B8" s="709" t="s">
        <v>118</v>
      </c>
      <c r="C8" s="710"/>
      <c r="D8" s="711"/>
      <c r="E8" s="609" t="s">
        <v>213</v>
      </c>
      <c r="F8" s="715"/>
      <c r="G8" s="715"/>
      <c r="H8" s="715"/>
      <c r="I8" s="715"/>
      <c r="J8" s="715"/>
      <c r="K8" s="716"/>
    </row>
    <row r="9" spans="1:11" s="191" customFormat="1" ht="41.25" customHeight="1" x14ac:dyDescent="0.2">
      <c r="A9" s="708"/>
      <c r="B9" s="712"/>
      <c r="C9" s="713"/>
      <c r="D9" s="714"/>
      <c r="E9" s="69" t="s">
        <v>108</v>
      </c>
      <c r="F9" s="717"/>
      <c r="G9" s="718"/>
      <c r="H9" s="719"/>
      <c r="I9" s="69" t="s">
        <v>107</v>
      </c>
      <c r="J9" s="717"/>
      <c r="K9" s="718"/>
    </row>
    <row r="10" spans="1:11" s="191" customFormat="1" ht="36" customHeight="1" x14ac:dyDescent="0.2">
      <c r="A10" s="68">
        <v>5</v>
      </c>
      <c r="B10" s="687" t="s">
        <v>94</v>
      </c>
      <c r="C10" s="688"/>
      <c r="D10" s="689"/>
      <c r="E10" s="722" t="s">
        <v>192</v>
      </c>
      <c r="F10" s="723"/>
      <c r="G10" s="723"/>
      <c r="H10" s="723"/>
      <c r="I10" s="723"/>
      <c r="J10" s="723"/>
      <c r="K10" s="724"/>
    </row>
    <row r="11" spans="1:11" s="191" customFormat="1" ht="27.75" customHeight="1" x14ac:dyDescent="0.2">
      <c r="A11" s="68">
        <v>6</v>
      </c>
      <c r="B11" s="687" t="s">
        <v>96</v>
      </c>
      <c r="C11" s="688"/>
      <c r="D11" s="689"/>
      <c r="E11" s="766" t="s">
        <v>193</v>
      </c>
      <c r="F11" s="767"/>
      <c r="G11" s="767"/>
      <c r="H11" s="767"/>
      <c r="I11" s="767"/>
      <c r="J11" s="767"/>
      <c r="K11" s="768"/>
    </row>
    <row r="12" spans="1:11" s="191" customFormat="1" ht="27" customHeight="1" x14ac:dyDescent="0.2">
      <c r="A12" s="68">
        <v>7</v>
      </c>
      <c r="B12" s="687" t="s">
        <v>40</v>
      </c>
      <c r="C12" s="688"/>
      <c r="D12" s="689"/>
      <c r="E12" s="722" t="s">
        <v>1543</v>
      </c>
      <c r="F12" s="723"/>
      <c r="G12" s="723"/>
      <c r="H12" s="723"/>
      <c r="I12" s="723"/>
      <c r="J12" s="723"/>
      <c r="K12" s="724"/>
    </row>
    <row r="13" spans="1:11" s="191" customFormat="1" x14ac:dyDescent="0.2">
      <c r="A13" s="68">
        <v>8</v>
      </c>
      <c r="B13" s="687" t="s">
        <v>45</v>
      </c>
      <c r="C13" s="688"/>
      <c r="D13" s="689"/>
      <c r="E13" s="777" t="s">
        <v>1000</v>
      </c>
      <c r="F13" s="778"/>
      <c r="G13" s="778"/>
      <c r="H13" s="778"/>
      <c r="I13" s="778"/>
      <c r="J13" s="778"/>
      <c r="K13" s="779"/>
    </row>
    <row r="14" spans="1:11" s="191" customFormat="1" ht="72.75" customHeight="1" thickBot="1" x14ac:dyDescent="0.25">
      <c r="A14" s="70">
        <v>9</v>
      </c>
      <c r="B14" s="693" t="s">
        <v>31</v>
      </c>
      <c r="C14" s="694"/>
      <c r="D14" s="695"/>
      <c r="E14" s="696" t="s">
        <v>1643</v>
      </c>
      <c r="F14" s="697"/>
      <c r="G14" s="697"/>
      <c r="H14" s="697"/>
      <c r="I14" s="697"/>
      <c r="J14" s="697"/>
      <c r="K14" s="698"/>
    </row>
    <row r="15" spans="1:11" s="191" customFormat="1" ht="13.5" thickBot="1" x14ac:dyDescent="0.25">
      <c r="A15" s="618"/>
      <c r="B15" s="618"/>
      <c r="C15" s="618"/>
      <c r="D15" s="618"/>
      <c r="E15" s="618"/>
      <c r="F15" s="618"/>
      <c r="G15" s="618"/>
      <c r="H15" s="618"/>
      <c r="I15" s="618"/>
      <c r="J15" s="618"/>
      <c r="K15" s="618"/>
    </row>
    <row r="16" spans="1:11" s="191" customFormat="1" x14ac:dyDescent="0.2">
      <c r="A16" s="699" t="s">
        <v>52</v>
      </c>
      <c r="B16" s="700"/>
      <c r="C16" s="700"/>
      <c r="D16" s="700"/>
      <c r="E16" s="700"/>
      <c r="F16" s="700"/>
      <c r="G16" s="700"/>
      <c r="H16" s="700"/>
      <c r="I16" s="700"/>
      <c r="J16" s="700"/>
      <c r="K16" s="701"/>
    </row>
    <row r="17" spans="1:11" s="191" customFormat="1" hidden="1" x14ac:dyDescent="0.2">
      <c r="A17" s="194"/>
      <c r="B17" s="193"/>
      <c r="C17" s="193"/>
      <c r="D17" s="193"/>
      <c r="E17" s="193"/>
      <c r="F17" s="193"/>
      <c r="G17" s="193"/>
      <c r="H17" s="193"/>
      <c r="I17" s="193"/>
      <c r="J17" s="193"/>
      <c r="K17" s="192"/>
    </row>
    <row r="18" spans="1:11" s="191" customFormat="1" ht="51" customHeight="1" x14ac:dyDescent="0.2">
      <c r="A18" s="68">
        <v>10</v>
      </c>
      <c r="B18" s="667" t="s">
        <v>18</v>
      </c>
      <c r="C18" s="668"/>
      <c r="D18" s="704" t="s">
        <v>195</v>
      </c>
      <c r="E18" s="705"/>
      <c r="F18" s="705"/>
      <c r="G18" s="705"/>
      <c r="H18" s="705"/>
      <c r="I18" s="705"/>
      <c r="J18" s="705"/>
      <c r="K18" s="706"/>
    </row>
    <row r="19" spans="1:11" s="191" customFormat="1" ht="52.5" customHeight="1" thickBot="1" x14ac:dyDescent="0.25">
      <c r="A19" s="71">
        <v>11</v>
      </c>
      <c r="B19" s="660" t="s">
        <v>53</v>
      </c>
      <c r="C19" s="661"/>
      <c r="D19" s="679" t="s">
        <v>1527</v>
      </c>
      <c r="E19" s="680"/>
      <c r="F19" s="680"/>
      <c r="G19" s="680"/>
      <c r="H19" s="680"/>
      <c r="I19" s="680"/>
      <c r="J19" s="680"/>
      <c r="K19" s="681"/>
    </row>
    <row r="20" spans="1:11" s="191" customFormat="1" ht="13.5" thickBot="1" x14ac:dyDescent="0.25">
      <c r="A20" s="625"/>
      <c r="B20" s="625"/>
      <c r="C20" s="625"/>
      <c r="D20" s="625"/>
      <c r="E20" s="625"/>
      <c r="F20" s="625"/>
      <c r="G20" s="625"/>
      <c r="H20" s="625"/>
      <c r="I20" s="625"/>
      <c r="J20" s="625"/>
      <c r="K20" s="625"/>
    </row>
    <row r="21" spans="1:11" s="191" customFormat="1" ht="15" customHeight="1" x14ac:dyDescent="0.2">
      <c r="A21" s="72">
        <v>12</v>
      </c>
      <c r="B21" s="682" t="s">
        <v>43</v>
      </c>
      <c r="C21" s="683"/>
      <c r="D21" s="684" t="s">
        <v>92</v>
      </c>
      <c r="E21" s="685"/>
      <c r="F21" s="685"/>
      <c r="G21" s="685"/>
      <c r="H21" s="685"/>
      <c r="I21" s="685"/>
      <c r="J21" s="685"/>
      <c r="K21" s="686"/>
    </row>
    <row r="22" spans="1:11" s="191" customFormat="1" ht="36.75" customHeight="1" x14ac:dyDescent="0.2">
      <c r="A22" s="73">
        <v>13</v>
      </c>
      <c r="B22" s="667" t="s">
        <v>44</v>
      </c>
      <c r="C22" s="668"/>
      <c r="D22" s="669" t="s">
        <v>1526</v>
      </c>
      <c r="E22" s="670"/>
      <c r="F22" s="670"/>
      <c r="G22" s="670"/>
      <c r="H22" s="670"/>
      <c r="I22" s="670"/>
      <c r="J22" s="670"/>
      <c r="K22" s="671"/>
    </row>
    <row r="23" spans="1:11" s="191" customFormat="1" ht="65.25" customHeight="1" x14ac:dyDescent="0.2">
      <c r="A23" s="73">
        <v>14</v>
      </c>
      <c r="B23" s="667" t="s">
        <v>2</v>
      </c>
      <c r="C23" s="668"/>
      <c r="D23" s="669" t="s">
        <v>1525</v>
      </c>
      <c r="E23" s="670"/>
      <c r="F23" s="670"/>
      <c r="G23" s="670"/>
      <c r="H23" s="670"/>
      <c r="I23" s="670"/>
      <c r="J23" s="670"/>
      <c r="K23" s="671"/>
    </row>
    <row r="24" spans="1:11" s="191" customFormat="1" ht="69" customHeight="1" x14ac:dyDescent="0.2">
      <c r="A24" s="73">
        <v>15</v>
      </c>
      <c r="B24" s="667" t="s">
        <v>54</v>
      </c>
      <c r="C24" s="668"/>
      <c r="D24" s="669" t="s">
        <v>1497</v>
      </c>
      <c r="E24" s="670"/>
      <c r="F24" s="670"/>
      <c r="G24" s="670"/>
      <c r="H24" s="670"/>
      <c r="I24" s="670"/>
      <c r="J24" s="670"/>
      <c r="K24" s="671"/>
    </row>
    <row r="25" spans="1:11" s="191" customFormat="1" ht="166.5" customHeight="1" x14ac:dyDescent="0.2">
      <c r="A25" s="73">
        <v>16</v>
      </c>
      <c r="B25" s="667" t="s">
        <v>120</v>
      </c>
      <c r="C25" s="668"/>
      <c r="D25" s="669" t="s">
        <v>1542</v>
      </c>
      <c r="E25" s="670"/>
      <c r="F25" s="670"/>
      <c r="G25" s="670"/>
      <c r="H25" s="670"/>
      <c r="I25" s="670"/>
      <c r="J25" s="670"/>
      <c r="K25" s="671"/>
    </row>
    <row r="26" spans="1:11" s="191" customFormat="1" ht="383.25" customHeight="1" x14ac:dyDescent="0.2">
      <c r="A26" s="73">
        <v>17</v>
      </c>
      <c r="B26" s="667" t="s">
        <v>146</v>
      </c>
      <c r="C26" s="668"/>
      <c r="D26" s="669" t="s">
        <v>1541</v>
      </c>
      <c r="E26" s="670"/>
      <c r="F26" s="670"/>
      <c r="G26" s="670"/>
      <c r="H26" s="670"/>
      <c r="I26" s="670"/>
      <c r="J26" s="670"/>
      <c r="K26" s="671"/>
    </row>
    <row r="27" spans="1:11" s="191" customFormat="1" ht="84" customHeight="1" thickBot="1" x14ac:dyDescent="0.25">
      <c r="A27" s="71">
        <v>18</v>
      </c>
      <c r="B27" s="632" t="s">
        <v>147</v>
      </c>
      <c r="C27" s="633"/>
      <c r="D27" s="679" t="s">
        <v>1540</v>
      </c>
      <c r="E27" s="680"/>
      <c r="F27" s="680"/>
      <c r="G27" s="680"/>
      <c r="H27" s="680"/>
      <c r="I27" s="680"/>
      <c r="J27" s="680"/>
      <c r="K27" s="681"/>
    </row>
    <row r="28" spans="1:11" s="191" customFormat="1" ht="13.5" thickBot="1" x14ac:dyDescent="0.25">
      <c r="A28" s="625"/>
      <c r="B28" s="625"/>
      <c r="C28" s="625"/>
      <c r="D28" s="625"/>
      <c r="E28" s="625"/>
      <c r="F28" s="625"/>
      <c r="G28" s="625"/>
      <c r="H28" s="625"/>
      <c r="I28" s="625"/>
      <c r="J28" s="625"/>
      <c r="K28" s="625"/>
    </row>
    <row r="29" spans="1:11" s="191" customFormat="1" ht="101.25" customHeight="1" x14ac:dyDescent="0.2">
      <c r="A29" s="72">
        <v>19</v>
      </c>
      <c r="B29" s="652" t="s">
        <v>7</v>
      </c>
      <c r="C29" s="653"/>
      <c r="D29" s="774" t="s">
        <v>1539</v>
      </c>
      <c r="E29" s="775"/>
      <c r="F29" s="775"/>
      <c r="G29" s="775"/>
      <c r="H29" s="775"/>
      <c r="I29" s="775"/>
      <c r="J29" s="775"/>
      <c r="K29" s="776"/>
    </row>
    <row r="30" spans="1:11" s="191" customFormat="1" ht="164.25" customHeight="1" x14ac:dyDescent="0.2">
      <c r="A30" s="73">
        <v>20</v>
      </c>
      <c r="B30" s="629" t="s">
        <v>14</v>
      </c>
      <c r="C30" s="630"/>
      <c r="D30" s="657" t="s">
        <v>1538</v>
      </c>
      <c r="E30" s="658"/>
      <c r="F30" s="658"/>
      <c r="G30" s="658"/>
      <c r="H30" s="658"/>
      <c r="I30" s="658"/>
      <c r="J30" s="658"/>
      <c r="K30" s="659"/>
    </row>
    <row r="31" spans="1:11" s="191" customFormat="1" ht="140.25" customHeight="1" thickBot="1" x14ac:dyDescent="0.25">
      <c r="A31" s="74">
        <v>21</v>
      </c>
      <c r="B31" s="660" t="s">
        <v>26</v>
      </c>
      <c r="C31" s="661"/>
      <c r="D31" s="647" t="s">
        <v>1781</v>
      </c>
      <c r="E31" s="648"/>
      <c r="F31" s="648"/>
      <c r="G31" s="648"/>
      <c r="H31" s="648"/>
      <c r="I31" s="648"/>
      <c r="J31" s="648"/>
      <c r="K31" s="649"/>
    </row>
    <row r="32" spans="1:11" s="191" customFormat="1" ht="13.5" thickBot="1" x14ac:dyDescent="0.25">
      <c r="A32" s="625"/>
      <c r="B32" s="625"/>
      <c r="C32" s="625"/>
      <c r="D32" s="625"/>
      <c r="E32" s="625"/>
      <c r="F32" s="625"/>
      <c r="G32" s="625"/>
      <c r="H32" s="625"/>
      <c r="I32" s="625"/>
      <c r="J32" s="625"/>
      <c r="K32" s="625"/>
    </row>
    <row r="33" spans="1:12" s="191" customFormat="1" ht="49.5" customHeight="1" x14ac:dyDescent="0.2">
      <c r="A33" s="129">
        <v>22</v>
      </c>
      <c r="B33" s="652" t="s">
        <v>55</v>
      </c>
      <c r="C33" s="653"/>
      <c r="D33" s="634" t="s">
        <v>155</v>
      </c>
      <c r="E33" s="651"/>
      <c r="F33" s="665" t="s">
        <v>1537</v>
      </c>
      <c r="G33" s="666"/>
      <c r="H33" s="634" t="s">
        <v>109</v>
      </c>
      <c r="I33" s="651"/>
      <c r="J33" s="665" t="s">
        <v>218</v>
      </c>
      <c r="K33" s="773"/>
    </row>
    <row r="34" spans="1:12" s="191" customFormat="1" ht="35.25" customHeight="1" thickBot="1" x14ac:dyDescent="0.25">
      <c r="A34" s="71">
        <v>23</v>
      </c>
      <c r="B34" s="645" t="s">
        <v>121</v>
      </c>
      <c r="C34" s="646"/>
      <c r="D34" s="662" t="s">
        <v>159</v>
      </c>
      <c r="E34" s="663"/>
      <c r="F34" s="663"/>
      <c r="G34" s="663"/>
      <c r="H34" s="663"/>
      <c r="I34" s="663"/>
      <c r="J34" s="663"/>
      <c r="K34" s="664"/>
    </row>
    <row r="35" spans="1:12" s="191" customFormat="1" ht="13.5" thickBot="1" x14ac:dyDescent="0.25">
      <c r="A35" s="625"/>
      <c r="B35" s="625"/>
      <c r="C35" s="625"/>
      <c r="D35" s="625"/>
      <c r="E35" s="625"/>
      <c r="F35" s="625"/>
      <c r="G35" s="625"/>
      <c r="H35" s="625"/>
      <c r="I35" s="625"/>
      <c r="J35" s="625"/>
      <c r="K35" s="625"/>
    </row>
    <row r="36" spans="1:12" s="191" customFormat="1" x14ac:dyDescent="0.2">
      <c r="A36" s="650" t="s">
        <v>29</v>
      </c>
      <c r="B36" s="635"/>
      <c r="C36" s="651"/>
      <c r="D36" s="87">
        <v>2018</v>
      </c>
      <c r="E36" s="87" t="s">
        <v>1490</v>
      </c>
      <c r="F36" s="87" t="s">
        <v>1490</v>
      </c>
      <c r="G36" s="87" t="s">
        <v>1490</v>
      </c>
      <c r="H36" s="87" t="s">
        <v>1490</v>
      </c>
      <c r="I36" s="87" t="s">
        <v>1490</v>
      </c>
      <c r="J36" s="87" t="s">
        <v>1490</v>
      </c>
      <c r="K36" s="88" t="s">
        <v>101</v>
      </c>
    </row>
    <row r="37" spans="1:12" s="191" customFormat="1" ht="37.5" customHeight="1" x14ac:dyDescent="0.2">
      <c r="A37" s="73">
        <v>24</v>
      </c>
      <c r="B37" s="629" t="s">
        <v>28</v>
      </c>
      <c r="C37" s="630"/>
      <c r="D37" s="205">
        <v>2000000</v>
      </c>
      <c r="E37" s="205">
        <v>0</v>
      </c>
      <c r="F37" s="205">
        <v>0</v>
      </c>
      <c r="G37" s="205">
        <v>0</v>
      </c>
      <c r="H37" s="205">
        <v>0</v>
      </c>
      <c r="I37" s="205">
        <v>0</v>
      </c>
      <c r="J37" s="205">
        <v>0</v>
      </c>
      <c r="K37" s="205">
        <v>2000000</v>
      </c>
      <c r="L37" s="225"/>
    </row>
    <row r="38" spans="1:12" s="191" customFormat="1" ht="28.5" customHeight="1" x14ac:dyDescent="0.2">
      <c r="A38" s="73">
        <v>25</v>
      </c>
      <c r="B38" s="629" t="s">
        <v>27</v>
      </c>
      <c r="C38" s="630"/>
      <c r="D38" s="205">
        <v>1000000</v>
      </c>
      <c r="E38" s="205">
        <v>0</v>
      </c>
      <c r="F38" s="205">
        <v>0</v>
      </c>
      <c r="G38" s="205">
        <v>0</v>
      </c>
      <c r="H38" s="205">
        <v>0</v>
      </c>
      <c r="I38" s="205">
        <v>0</v>
      </c>
      <c r="J38" s="205">
        <v>0</v>
      </c>
      <c r="K38" s="205">
        <v>1000000</v>
      </c>
    </row>
    <row r="39" spans="1:12" s="191" customFormat="1" ht="25.5" customHeight="1" x14ac:dyDescent="0.2">
      <c r="A39" s="73">
        <v>26</v>
      </c>
      <c r="B39" s="629" t="s">
        <v>22</v>
      </c>
      <c r="C39" s="630"/>
      <c r="D39" s="205">
        <v>850000</v>
      </c>
      <c r="E39" s="205">
        <v>0</v>
      </c>
      <c r="F39" s="205">
        <v>0</v>
      </c>
      <c r="G39" s="205">
        <v>0</v>
      </c>
      <c r="H39" s="205">
        <v>0</v>
      </c>
      <c r="I39" s="205">
        <v>0</v>
      </c>
      <c r="J39" s="205">
        <v>0</v>
      </c>
      <c r="K39" s="205">
        <v>850000</v>
      </c>
    </row>
    <row r="40" spans="1:12" s="191" customFormat="1" ht="30" customHeight="1" thickBot="1" x14ac:dyDescent="0.25">
      <c r="A40" s="71">
        <v>27</v>
      </c>
      <c r="B40" s="632" t="s">
        <v>56</v>
      </c>
      <c r="C40" s="633"/>
      <c r="D40" s="201">
        <f t="shared" ref="D40:K40" si="0">IF(D39=0,"",D39/D38*100)</f>
        <v>85</v>
      </c>
      <c r="E40" s="201">
        <v>0</v>
      </c>
      <c r="F40" s="201">
        <v>0</v>
      </c>
      <c r="G40" s="201">
        <v>0</v>
      </c>
      <c r="H40" s="201">
        <v>0</v>
      </c>
      <c r="I40" s="201">
        <v>0</v>
      </c>
      <c r="J40" s="201">
        <v>0</v>
      </c>
      <c r="K40" s="201">
        <f t="shared" si="0"/>
        <v>85</v>
      </c>
    </row>
    <row r="41" spans="1:12" s="191" customFormat="1" ht="13.5" thickBot="1" x14ac:dyDescent="0.25">
      <c r="A41" s="625"/>
      <c r="B41" s="625"/>
      <c r="C41" s="625"/>
      <c r="D41" s="625"/>
      <c r="E41" s="625"/>
      <c r="F41" s="625"/>
      <c r="G41" s="625"/>
      <c r="H41" s="625"/>
      <c r="I41" s="625"/>
      <c r="J41" s="625"/>
      <c r="K41" s="625"/>
    </row>
    <row r="42" spans="1:12" s="191" customFormat="1" ht="23.25" customHeight="1" x14ac:dyDescent="0.2">
      <c r="A42" s="619">
        <v>28</v>
      </c>
      <c r="B42" s="634" t="s">
        <v>57</v>
      </c>
      <c r="C42" s="635"/>
      <c r="D42" s="635"/>
      <c r="E42" s="635"/>
      <c r="F42" s="635"/>
      <c r="G42" s="635"/>
      <c r="H42" s="635"/>
      <c r="I42" s="635"/>
      <c r="J42" s="635"/>
      <c r="K42" s="636"/>
    </row>
    <row r="43" spans="1:12" s="191" customFormat="1" ht="32.25" customHeight="1" x14ac:dyDescent="0.2">
      <c r="A43" s="620"/>
      <c r="B43" s="626" t="s">
        <v>8</v>
      </c>
      <c r="C43" s="627"/>
      <c r="D43" s="626" t="s">
        <v>58</v>
      </c>
      <c r="E43" s="637"/>
      <c r="F43" s="637"/>
      <c r="G43" s="637"/>
      <c r="H43" s="637"/>
      <c r="I43" s="627"/>
      <c r="J43" s="626" t="s">
        <v>59</v>
      </c>
      <c r="K43" s="628"/>
    </row>
    <row r="44" spans="1:12" s="191" customFormat="1" ht="42.75" customHeight="1" x14ac:dyDescent="0.2">
      <c r="A44" s="620"/>
      <c r="B44" s="722" t="s">
        <v>1536</v>
      </c>
      <c r="C44" s="772"/>
      <c r="D44" s="766" t="s">
        <v>1535</v>
      </c>
      <c r="E44" s="767"/>
      <c r="F44" s="767"/>
      <c r="G44" s="767"/>
      <c r="H44" s="767"/>
      <c r="I44" s="769"/>
      <c r="J44" s="770">
        <v>55000</v>
      </c>
      <c r="K44" s="771"/>
    </row>
    <row r="45" spans="1:12" s="191" customFormat="1" ht="54.75" customHeight="1" x14ac:dyDescent="0.2">
      <c r="A45" s="620"/>
      <c r="B45" s="722" t="s">
        <v>1516</v>
      </c>
      <c r="C45" s="772"/>
      <c r="D45" s="766" t="s">
        <v>1534</v>
      </c>
      <c r="E45" s="767"/>
      <c r="F45" s="767"/>
      <c r="G45" s="767"/>
      <c r="H45" s="767"/>
      <c r="I45" s="769"/>
      <c r="J45" s="770">
        <v>1945000</v>
      </c>
      <c r="K45" s="771"/>
    </row>
    <row r="46" spans="1:12" s="191" customFormat="1" ht="33" customHeight="1" thickBot="1" x14ac:dyDescent="0.25">
      <c r="A46" s="751"/>
      <c r="B46" s="754" t="s">
        <v>1533</v>
      </c>
      <c r="C46" s="755"/>
      <c r="D46" s="761" t="s">
        <v>1532</v>
      </c>
      <c r="E46" s="762"/>
      <c r="F46" s="762"/>
      <c r="G46" s="762"/>
      <c r="H46" s="762"/>
      <c r="I46" s="763"/>
      <c r="J46" s="764">
        <v>0</v>
      </c>
      <c r="K46" s="765"/>
    </row>
    <row r="47" spans="1:12" s="191" customFormat="1" ht="13.5" thickBot="1" x14ac:dyDescent="0.25">
      <c r="A47" s="625"/>
      <c r="B47" s="625"/>
      <c r="C47" s="625"/>
      <c r="D47" s="625"/>
      <c r="E47" s="625"/>
      <c r="F47" s="625"/>
      <c r="G47" s="625"/>
      <c r="H47" s="625"/>
      <c r="I47" s="625"/>
      <c r="J47" s="625"/>
      <c r="K47" s="625"/>
    </row>
    <row r="48" spans="1:12" s="191" customFormat="1" x14ac:dyDescent="0.2">
      <c r="A48" s="619">
        <v>29</v>
      </c>
      <c r="B48" s="621" t="s">
        <v>106</v>
      </c>
      <c r="C48" s="622"/>
      <c r="D48" s="622"/>
      <c r="E48" s="622"/>
      <c r="F48" s="622"/>
      <c r="G48" s="622"/>
      <c r="H48" s="622"/>
      <c r="I48" s="622"/>
      <c r="J48" s="622"/>
      <c r="K48" s="623"/>
    </row>
    <row r="49" spans="1:11" s="191" customFormat="1" x14ac:dyDescent="0.2">
      <c r="A49" s="620"/>
      <c r="B49" s="626" t="s">
        <v>102</v>
      </c>
      <c r="C49" s="627"/>
      <c r="D49" s="626" t="s">
        <v>60</v>
      </c>
      <c r="E49" s="627"/>
      <c r="F49" s="626" t="s">
        <v>24</v>
      </c>
      <c r="G49" s="627"/>
      <c r="H49" s="626" t="s">
        <v>130</v>
      </c>
      <c r="I49" s="627"/>
      <c r="J49" s="626" t="s">
        <v>104</v>
      </c>
      <c r="K49" s="628"/>
    </row>
    <row r="50" spans="1:11" s="191" customFormat="1" ht="39" customHeight="1" x14ac:dyDescent="0.2">
      <c r="A50" s="620"/>
      <c r="B50" s="605" t="s">
        <v>198</v>
      </c>
      <c r="C50" s="606"/>
      <c r="D50" s="607" t="s">
        <v>199</v>
      </c>
      <c r="E50" s="608"/>
      <c r="F50" s="607" t="s">
        <v>200</v>
      </c>
      <c r="G50" s="608"/>
      <c r="H50" s="752">
        <v>60000</v>
      </c>
      <c r="I50" s="753"/>
      <c r="J50" s="611">
        <v>1090529</v>
      </c>
      <c r="K50" s="612"/>
    </row>
    <row r="51" spans="1:11" s="191" customFormat="1" ht="39.75" customHeight="1" x14ac:dyDescent="0.2">
      <c r="A51" s="620"/>
      <c r="B51" s="605" t="s">
        <v>201</v>
      </c>
      <c r="C51" s="606"/>
      <c r="D51" s="607" t="s">
        <v>202</v>
      </c>
      <c r="E51" s="608"/>
      <c r="F51" s="607" t="s">
        <v>203</v>
      </c>
      <c r="G51" s="608"/>
      <c r="H51" s="609">
        <v>1</v>
      </c>
      <c r="I51" s="610"/>
      <c r="J51" s="611">
        <v>79</v>
      </c>
      <c r="K51" s="612"/>
    </row>
    <row r="52" spans="1:11" s="191" customFormat="1" ht="116.25" customHeight="1" x14ac:dyDescent="0.2">
      <c r="A52" s="620"/>
      <c r="B52" s="605" t="s">
        <v>1481</v>
      </c>
      <c r="C52" s="606"/>
      <c r="D52" s="607" t="s">
        <v>202</v>
      </c>
      <c r="E52" s="608"/>
      <c r="F52" s="607" t="s">
        <v>203</v>
      </c>
      <c r="G52" s="608"/>
      <c r="H52" s="609">
        <v>1</v>
      </c>
      <c r="I52" s="610"/>
      <c r="J52" s="611">
        <v>79</v>
      </c>
      <c r="K52" s="612"/>
    </row>
    <row r="53" spans="1:11" s="191" customFormat="1" ht="35.25" customHeight="1" x14ac:dyDescent="0.2">
      <c r="A53" s="620"/>
      <c r="B53" s="605" t="s">
        <v>211</v>
      </c>
      <c r="C53" s="606"/>
      <c r="D53" s="607" t="s">
        <v>202</v>
      </c>
      <c r="E53" s="608"/>
      <c r="F53" s="607" t="s">
        <v>204</v>
      </c>
      <c r="G53" s="608"/>
      <c r="H53" s="609">
        <v>0</v>
      </c>
      <c r="I53" s="610"/>
      <c r="J53" s="611">
        <v>358000000</v>
      </c>
      <c r="K53" s="612"/>
    </row>
    <row r="54" spans="1:11" s="191" customFormat="1" ht="34.5" customHeight="1" x14ac:dyDescent="0.2">
      <c r="A54" s="620"/>
      <c r="B54" s="605" t="s">
        <v>205</v>
      </c>
      <c r="C54" s="606"/>
      <c r="D54" s="607" t="s">
        <v>202</v>
      </c>
      <c r="E54" s="608"/>
      <c r="F54" s="607" t="s">
        <v>203</v>
      </c>
      <c r="G54" s="608"/>
      <c r="H54" s="609">
        <v>1</v>
      </c>
      <c r="I54" s="610"/>
      <c r="J54" s="611">
        <v>20</v>
      </c>
      <c r="K54" s="612"/>
    </row>
    <row r="55" spans="1:11" s="191" customFormat="1" ht="31.5" customHeight="1" x14ac:dyDescent="0.2">
      <c r="A55" s="620"/>
      <c r="B55" s="605" t="s">
        <v>206</v>
      </c>
      <c r="C55" s="606"/>
      <c r="D55" s="607" t="s">
        <v>202</v>
      </c>
      <c r="E55" s="608"/>
      <c r="F55" s="607" t="s">
        <v>203</v>
      </c>
      <c r="G55" s="608"/>
      <c r="H55" s="609">
        <v>0</v>
      </c>
      <c r="I55" s="610"/>
      <c r="J55" s="611">
        <v>34</v>
      </c>
      <c r="K55" s="612"/>
    </row>
    <row r="56" spans="1:11" s="191" customFormat="1" ht="45.75" customHeight="1" x14ac:dyDescent="0.2">
      <c r="A56" s="620"/>
      <c r="B56" s="605" t="s">
        <v>207</v>
      </c>
      <c r="C56" s="606"/>
      <c r="D56" s="607" t="s">
        <v>199</v>
      </c>
      <c r="E56" s="608"/>
      <c r="F56" s="607" t="s">
        <v>208</v>
      </c>
      <c r="G56" s="608"/>
      <c r="H56" s="609">
        <v>0</v>
      </c>
      <c r="I56" s="610"/>
      <c r="J56" s="611" t="s">
        <v>238</v>
      </c>
      <c r="K56" s="612"/>
    </row>
    <row r="57" spans="1:11" s="191" customFormat="1" ht="35.25" customHeight="1" x14ac:dyDescent="0.2">
      <c r="A57" s="620"/>
      <c r="B57" s="605" t="s">
        <v>209</v>
      </c>
      <c r="C57" s="606"/>
      <c r="D57" s="607" t="s">
        <v>199</v>
      </c>
      <c r="E57" s="608"/>
      <c r="F57" s="607" t="s">
        <v>208</v>
      </c>
      <c r="G57" s="608"/>
      <c r="H57" s="609">
        <v>0</v>
      </c>
      <c r="I57" s="610"/>
      <c r="J57" s="611" t="s">
        <v>238</v>
      </c>
      <c r="K57" s="612"/>
    </row>
    <row r="58" spans="1:11" s="191" customFormat="1" ht="46.5" customHeight="1" thickBot="1" x14ac:dyDescent="0.25">
      <c r="A58" s="620"/>
      <c r="B58" s="605" t="s">
        <v>210</v>
      </c>
      <c r="C58" s="606"/>
      <c r="D58" s="607" t="s">
        <v>202</v>
      </c>
      <c r="E58" s="608"/>
      <c r="F58" s="607" t="s">
        <v>203</v>
      </c>
      <c r="G58" s="608"/>
      <c r="H58" s="609">
        <v>0</v>
      </c>
      <c r="I58" s="610"/>
      <c r="J58" s="611" t="s">
        <v>238</v>
      </c>
      <c r="K58" s="612"/>
    </row>
    <row r="59" spans="1:11" s="191" customFormat="1" ht="13.5" thickBot="1" x14ac:dyDescent="0.25">
      <c r="A59" s="618"/>
      <c r="B59" s="618"/>
      <c r="C59" s="618"/>
      <c r="D59" s="618"/>
      <c r="E59" s="618"/>
      <c r="F59" s="618"/>
      <c r="G59" s="618"/>
      <c r="H59" s="618"/>
      <c r="I59" s="618"/>
      <c r="J59" s="618"/>
      <c r="K59" s="618"/>
    </row>
    <row r="60" spans="1:11" s="191" customFormat="1" ht="13.5" thickBot="1" x14ac:dyDescent="0.25">
      <c r="A60" s="179">
        <v>30</v>
      </c>
      <c r="B60" s="613" t="s">
        <v>15</v>
      </c>
      <c r="C60" s="614"/>
      <c r="D60" s="615" t="s">
        <v>145</v>
      </c>
      <c r="E60" s="616"/>
      <c r="F60" s="616"/>
      <c r="G60" s="616"/>
      <c r="H60" s="616"/>
      <c r="I60" s="616"/>
      <c r="J60" s="616"/>
      <c r="K60" s="617"/>
    </row>
  </sheetData>
  <mergeCells count="140">
    <mergeCell ref="E14:K14"/>
    <mergeCell ref="B30:C30"/>
    <mergeCell ref="D30:K30"/>
    <mergeCell ref="B25:C25"/>
    <mergeCell ref="D25:K25"/>
    <mergeCell ref="B26:C26"/>
    <mergeCell ref="D26:K26"/>
    <mergeCell ref="B27:C27"/>
    <mergeCell ref="D27:K27"/>
    <mergeCell ref="A28:K28"/>
    <mergeCell ref="B29:C29"/>
    <mergeCell ref="D29:K29"/>
    <mergeCell ref="A35:K35"/>
    <mergeCell ref="A36:C36"/>
    <mergeCell ref="B31:C31"/>
    <mergeCell ref="D31:K31"/>
    <mergeCell ref="A32:K32"/>
    <mergeCell ref="B33:C33"/>
    <mergeCell ref="B34:C34"/>
    <mergeCell ref="D34:K34"/>
    <mergeCell ref="B38:C38"/>
    <mergeCell ref="D33:E33"/>
    <mergeCell ref="F33:G33"/>
    <mergeCell ref="H33:I33"/>
    <mergeCell ref="J33:K33"/>
    <mergeCell ref="B37:C37"/>
    <mergeCell ref="D45:I45"/>
    <mergeCell ref="J45:K45"/>
    <mergeCell ref="B43:C43"/>
    <mergeCell ref="B44:C44"/>
    <mergeCell ref="B49:C49"/>
    <mergeCell ref="D49:E49"/>
    <mergeCell ref="F49:G49"/>
    <mergeCell ref="H49:I49"/>
    <mergeCell ref="B51:C51"/>
    <mergeCell ref="D51:E51"/>
    <mergeCell ref="F51:G51"/>
    <mergeCell ref="H51:I51"/>
    <mergeCell ref="J51:K51"/>
    <mergeCell ref="A8:A9"/>
    <mergeCell ref="B8:D9"/>
    <mergeCell ref="E8:K8"/>
    <mergeCell ref="F9:H9"/>
    <mergeCell ref="J9:K9"/>
    <mergeCell ref="E11:K11"/>
    <mergeCell ref="D19:K19"/>
    <mergeCell ref="B24:C24"/>
    <mergeCell ref="B10:D10"/>
    <mergeCell ref="B21:C21"/>
    <mergeCell ref="D21:K21"/>
    <mergeCell ref="B22:C22"/>
    <mergeCell ref="D22:K22"/>
    <mergeCell ref="B23:C23"/>
    <mergeCell ref="D23:K23"/>
    <mergeCell ref="D24:K24"/>
    <mergeCell ref="A20:K20"/>
    <mergeCell ref="A16:K16"/>
    <mergeCell ref="B18:C18"/>
    <mergeCell ref="D18:K18"/>
    <mergeCell ref="B19:C19"/>
    <mergeCell ref="B13:D13"/>
    <mergeCell ref="E13:K13"/>
    <mergeCell ref="B14:D14"/>
    <mergeCell ref="E10:K10"/>
    <mergeCell ref="B11:D11"/>
    <mergeCell ref="B12:D12"/>
    <mergeCell ref="E12:K12"/>
    <mergeCell ref="A15:K15"/>
    <mergeCell ref="D46:I46"/>
    <mergeCell ref="J46:K46"/>
    <mergeCell ref="A47:K47"/>
    <mergeCell ref="A48:A58"/>
    <mergeCell ref="D52:E52"/>
    <mergeCell ref="F52:G52"/>
    <mergeCell ref="H52:I52"/>
    <mergeCell ref="J52:K52"/>
    <mergeCell ref="B53:C53"/>
    <mergeCell ref="D53:E53"/>
    <mergeCell ref="F53:G53"/>
    <mergeCell ref="H53:I53"/>
    <mergeCell ref="J53:K53"/>
    <mergeCell ref="B42:K42"/>
    <mergeCell ref="D43:I43"/>
    <mergeCell ref="J43:K43"/>
    <mergeCell ref="D44:I44"/>
    <mergeCell ref="J44:K44"/>
    <mergeCell ref="B45:C45"/>
    <mergeCell ref="B48:K48"/>
    <mergeCell ref="B57:C57"/>
    <mergeCell ref="D57:E57"/>
    <mergeCell ref="F57:G57"/>
    <mergeCell ref="H57:I57"/>
    <mergeCell ref="J57:K57"/>
    <mergeCell ref="B54:C54"/>
    <mergeCell ref="D54:E54"/>
    <mergeCell ref="F54:G54"/>
    <mergeCell ref="H54:I54"/>
    <mergeCell ref="J54:K54"/>
    <mergeCell ref="B55:C55"/>
    <mergeCell ref="D55:E55"/>
    <mergeCell ref="F55:G55"/>
    <mergeCell ref="H55:I55"/>
    <mergeCell ref="J55:K55"/>
    <mergeCell ref="B56:C56"/>
    <mergeCell ref="A1:K1"/>
    <mergeCell ref="B2:E2"/>
    <mergeCell ref="F2:K2"/>
    <mergeCell ref="A3:K3"/>
    <mergeCell ref="B5:D5"/>
    <mergeCell ref="E5:K5"/>
    <mergeCell ref="A4:K4"/>
    <mergeCell ref="E6:K6"/>
    <mergeCell ref="F7:H7"/>
    <mergeCell ref="J7:K7"/>
    <mergeCell ref="A6:A7"/>
    <mergeCell ref="B6:D7"/>
    <mergeCell ref="B60:C60"/>
    <mergeCell ref="B58:C58"/>
    <mergeCell ref="D58:E58"/>
    <mergeCell ref="F58:G58"/>
    <mergeCell ref="H58:I58"/>
    <mergeCell ref="J58:K58"/>
    <mergeCell ref="B39:C39"/>
    <mergeCell ref="B40:C40"/>
    <mergeCell ref="A41:K41"/>
    <mergeCell ref="A42:A46"/>
    <mergeCell ref="D56:E56"/>
    <mergeCell ref="F56:G56"/>
    <mergeCell ref="H56:I56"/>
    <mergeCell ref="J56:K56"/>
    <mergeCell ref="B52:C52"/>
    <mergeCell ref="A59:K59"/>
    <mergeCell ref="D60:K60"/>
    <mergeCell ref="J49:K49"/>
    <mergeCell ref="B50:C50"/>
    <mergeCell ref="D50:E50"/>
    <mergeCell ref="F50:G50"/>
    <mergeCell ref="H50:I50"/>
    <mergeCell ref="J50:K50"/>
    <mergeCell ref="B46:C46"/>
  </mergeCells>
  <pageMargins left="0.7" right="0.7" top="0.75" bottom="0.75" header="0.3" footer="0.3"/>
  <pageSetup paperSize="9" scale="62"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58"/>
  <sheetViews>
    <sheetView view="pageBreakPreview" topLeftCell="A31" zoomScale="85" zoomScaleNormal="100" zoomScaleSheetLayoutView="85" workbookViewId="0">
      <selection activeCell="D31" sqref="D31:K31"/>
    </sheetView>
  </sheetViews>
  <sheetFormatPr defaultRowHeight="12.75" x14ac:dyDescent="0.2"/>
  <cols>
    <col min="1" max="1" width="3" style="132" bestFit="1" customWidth="1"/>
    <col min="2" max="2" width="9.140625" style="132"/>
    <col min="3" max="3" width="18.5703125" style="132" customWidth="1"/>
    <col min="4" max="4" width="15.42578125" style="132" customWidth="1"/>
    <col min="5" max="5" width="14.7109375" style="132" bestFit="1" customWidth="1"/>
    <col min="6" max="6" width="13.140625" style="132" customWidth="1"/>
    <col min="7" max="7" width="15.140625" style="132" bestFit="1" customWidth="1"/>
    <col min="8" max="8" width="12.5703125" style="132" bestFit="1" customWidth="1"/>
    <col min="9" max="9" width="6.28515625" style="132" bestFit="1" customWidth="1"/>
    <col min="10" max="10" width="6" style="132" bestFit="1" customWidth="1"/>
    <col min="11" max="11" width="25" style="132" customWidth="1"/>
    <col min="12" max="12" width="17.5703125" style="132" customWidth="1"/>
    <col min="13" max="21" width="9.140625" style="132"/>
    <col min="22" max="22" width="8.7109375" style="132" customWidth="1"/>
    <col min="23" max="16384" width="9.140625" style="132"/>
  </cols>
  <sheetData>
    <row r="1" spans="1:11" s="191" customFormat="1" x14ac:dyDescent="0.2">
      <c r="A1" s="728" t="s">
        <v>50</v>
      </c>
      <c r="B1" s="729"/>
      <c r="C1" s="729"/>
      <c r="D1" s="729"/>
      <c r="E1" s="729"/>
      <c r="F1" s="729"/>
      <c r="G1" s="729"/>
      <c r="H1" s="729"/>
      <c r="I1" s="729"/>
      <c r="J1" s="729"/>
      <c r="K1" s="730"/>
    </row>
    <row r="2" spans="1:11" s="191" customFormat="1" ht="29.25" customHeight="1" thickBot="1" x14ac:dyDescent="0.25">
      <c r="A2" s="70">
        <v>1</v>
      </c>
      <c r="B2" s="693" t="s">
        <v>100</v>
      </c>
      <c r="C2" s="694"/>
      <c r="D2" s="694"/>
      <c r="E2" s="695"/>
      <c r="F2" s="756" t="s">
        <v>1626</v>
      </c>
      <c r="G2" s="757"/>
      <c r="H2" s="757"/>
      <c r="I2" s="757"/>
      <c r="J2" s="757"/>
      <c r="K2" s="758"/>
    </row>
    <row r="3" spans="1:11" s="191" customFormat="1" ht="13.5" thickBot="1" x14ac:dyDescent="0.25">
      <c r="A3" s="618"/>
      <c r="B3" s="618"/>
      <c r="C3" s="618"/>
      <c r="D3" s="618"/>
      <c r="E3" s="618"/>
      <c r="F3" s="618"/>
      <c r="G3" s="618"/>
      <c r="H3" s="618"/>
      <c r="I3" s="618"/>
      <c r="J3" s="618"/>
      <c r="K3" s="618"/>
    </row>
    <row r="4" spans="1:11" s="191" customFormat="1" x14ac:dyDescent="0.2">
      <c r="A4" s="699" t="s">
        <v>4</v>
      </c>
      <c r="B4" s="700"/>
      <c r="C4" s="700"/>
      <c r="D4" s="700"/>
      <c r="E4" s="700"/>
      <c r="F4" s="700"/>
      <c r="G4" s="700"/>
      <c r="H4" s="700"/>
      <c r="I4" s="700"/>
      <c r="J4" s="700"/>
      <c r="K4" s="701"/>
    </row>
    <row r="5" spans="1:11" s="191" customFormat="1" ht="40.5" customHeight="1" x14ac:dyDescent="0.2">
      <c r="A5" s="68">
        <v>2</v>
      </c>
      <c r="B5" s="687" t="s">
        <v>16</v>
      </c>
      <c r="C5" s="688"/>
      <c r="D5" s="689"/>
      <c r="E5" s="609" t="s">
        <v>1561</v>
      </c>
      <c r="F5" s="715"/>
      <c r="G5" s="715"/>
      <c r="H5" s="715"/>
      <c r="I5" s="715"/>
      <c r="J5" s="715"/>
      <c r="K5" s="716"/>
    </row>
    <row r="6" spans="1:11" s="191" customFormat="1" ht="41.25" customHeight="1" x14ac:dyDescent="0.2">
      <c r="A6" s="707">
        <v>3</v>
      </c>
      <c r="B6" s="709" t="s">
        <v>51</v>
      </c>
      <c r="C6" s="710"/>
      <c r="D6" s="711"/>
      <c r="E6" s="609" t="s">
        <v>1560</v>
      </c>
      <c r="F6" s="715"/>
      <c r="G6" s="715"/>
      <c r="H6" s="715"/>
      <c r="I6" s="715"/>
      <c r="J6" s="715"/>
      <c r="K6" s="716"/>
    </row>
    <row r="7" spans="1:11" s="191" customFormat="1" ht="48.75" customHeight="1" x14ac:dyDescent="0.2">
      <c r="A7" s="708"/>
      <c r="B7" s="712"/>
      <c r="C7" s="713"/>
      <c r="D7" s="714"/>
      <c r="E7" s="69" t="s">
        <v>108</v>
      </c>
      <c r="F7" s="717" t="s">
        <v>1559</v>
      </c>
      <c r="G7" s="718"/>
      <c r="H7" s="719"/>
      <c r="I7" s="69" t="s">
        <v>107</v>
      </c>
      <c r="J7" s="759" t="s">
        <v>1558</v>
      </c>
      <c r="K7" s="760"/>
    </row>
    <row r="8" spans="1:11" s="191" customFormat="1" ht="54" customHeight="1" x14ac:dyDescent="0.2">
      <c r="A8" s="707">
        <v>4</v>
      </c>
      <c r="B8" s="709" t="s">
        <v>118</v>
      </c>
      <c r="C8" s="710"/>
      <c r="D8" s="711"/>
      <c r="E8" s="609" t="s">
        <v>213</v>
      </c>
      <c r="F8" s="715"/>
      <c r="G8" s="715"/>
      <c r="H8" s="715"/>
      <c r="I8" s="715"/>
      <c r="J8" s="715"/>
      <c r="K8" s="716"/>
    </row>
    <row r="9" spans="1:11" s="191" customFormat="1" x14ac:dyDescent="0.2">
      <c r="A9" s="708"/>
      <c r="B9" s="712"/>
      <c r="C9" s="713"/>
      <c r="D9" s="714"/>
      <c r="E9" s="69" t="s">
        <v>108</v>
      </c>
      <c r="F9" s="717" t="s">
        <v>1559</v>
      </c>
      <c r="G9" s="718"/>
      <c r="H9" s="719"/>
      <c r="I9" s="69" t="s">
        <v>107</v>
      </c>
      <c r="J9" s="720" t="s">
        <v>1558</v>
      </c>
      <c r="K9" s="721"/>
    </row>
    <row r="10" spans="1:11" s="191" customFormat="1" ht="37.5" customHeight="1" x14ac:dyDescent="0.2">
      <c r="A10" s="68">
        <v>5</v>
      </c>
      <c r="B10" s="687" t="s">
        <v>94</v>
      </c>
      <c r="C10" s="688"/>
      <c r="D10" s="689"/>
      <c r="E10" s="766" t="s">
        <v>192</v>
      </c>
      <c r="F10" s="767"/>
      <c r="G10" s="767"/>
      <c r="H10" s="767"/>
      <c r="I10" s="767"/>
      <c r="J10" s="767"/>
      <c r="K10" s="768"/>
    </row>
    <row r="11" spans="1:11" s="191" customFormat="1" ht="31.5" customHeight="1" x14ac:dyDescent="0.2">
      <c r="A11" s="68">
        <v>6</v>
      </c>
      <c r="B11" s="687" t="s">
        <v>96</v>
      </c>
      <c r="C11" s="688"/>
      <c r="D11" s="689"/>
      <c r="E11" s="766" t="s">
        <v>1557</v>
      </c>
      <c r="F11" s="767"/>
      <c r="G11" s="767"/>
      <c r="H11" s="767"/>
      <c r="I11" s="767"/>
      <c r="J11" s="767"/>
      <c r="K11" s="768"/>
    </row>
    <row r="12" spans="1:11" s="191" customFormat="1" ht="35.25" customHeight="1" x14ac:dyDescent="0.2">
      <c r="A12" s="68">
        <v>7</v>
      </c>
      <c r="B12" s="687" t="s">
        <v>40</v>
      </c>
      <c r="C12" s="688"/>
      <c r="D12" s="689"/>
      <c r="E12" s="766" t="s">
        <v>1556</v>
      </c>
      <c r="F12" s="767"/>
      <c r="G12" s="767"/>
      <c r="H12" s="767"/>
      <c r="I12" s="767"/>
      <c r="J12" s="767"/>
      <c r="K12" s="768"/>
    </row>
    <row r="13" spans="1:11" s="191" customFormat="1" ht="25.5" customHeight="1" x14ac:dyDescent="0.2">
      <c r="A13" s="68">
        <v>8</v>
      </c>
      <c r="B13" s="687" t="s">
        <v>45</v>
      </c>
      <c r="C13" s="688"/>
      <c r="D13" s="689"/>
      <c r="E13" s="786" t="s">
        <v>1000</v>
      </c>
      <c r="F13" s="788"/>
      <c r="G13" s="788"/>
      <c r="H13" s="788"/>
      <c r="I13" s="788"/>
      <c r="J13" s="788"/>
      <c r="K13" s="792"/>
    </row>
    <row r="14" spans="1:11" s="191" customFormat="1" ht="63.75" customHeight="1" thickBot="1" x14ac:dyDescent="0.25">
      <c r="A14" s="70">
        <v>9</v>
      </c>
      <c r="B14" s="693" t="s">
        <v>31</v>
      </c>
      <c r="C14" s="694"/>
      <c r="D14" s="695"/>
      <c r="E14" s="696" t="s">
        <v>1643</v>
      </c>
      <c r="F14" s="697"/>
      <c r="G14" s="697"/>
      <c r="H14" s="697"/>
      <c r="I14" s="697"/>
      <c r="J14" s="697"/>
      <c r="K14" s="698"/>
    </row>
    <row r="15" spans="1:11" s="191" customFormat="1" ht="13.5" thickBot="1" x14ac:dyDescent="0.25">
      <c r="A15" s="793"/>
      <c r="B15" s="793"/>
      <c r="C15" s="793"/>
      <c r="D15" s="793"/>
      <c r="E15" s="793"/>
      <c r="F15" s="793"/>
      <c r="G15" s="793"/>
      <c r="H15" s="793"/>
      <c r="I15" s="793"/>
      <c r="J15" s="793"/>
      <c r="K15" s="793"/>
    </row>
    <row r="16" spans="1:11" s="191" customFormat="1" x14ac:dyDescent="0.2">
      <c r="A16" s="699" t="s">
        <v>52</v>
      </c>
      <c r="B16" s="700"/>
      <c r="C16" s="700"/>
      <c r="D16" s="700"/>
      <c r="E16" s="700"/>
      <c r="F16" s="700"/>
      <c r="G16" s="700"/>
      <c r="H16" s="700"/>
      <c r="I16" s="700"/>
      <c r="J16" s="700"/>
      <c r="K16" s="701"/>
    </row>
    <row r="17" spans="1:11" s="191" customFormat="1" ht="0.75" customHeight="1" x14ac:dyDescent="0.2">
      <c r="A17" s="194"/>
      <c r="B17" s="193"/>
      <c r="C17" s="193"/>
      <c r="D17" s="193"/>
      <c r="E17" s="193"/>
      <c r="F17" s="193"/>
      <c r="G17" s="193"/>
      <c r="H17" s="193"/>
      <c r="I17" s="193"/>
      <c r="J17" s="193"/>
      <c r="K17" s="192"/>
    </row>
    <row r="18" spans="1:11" s="191" customFormat="1" ht="47.25" customHeight="1" x14ac:dyDescent="0.2">
      <c r="A18" s="68">
        <v>10</v>
      </c>
      <c r="B18" s="667" t="s">
        <v>18</v>
      </c>
      <c r="C18" s="668"/>
      <c r="D18" s="704" t="s">
        <v>195</v>
      </c>
      <c r="E18" s="705"/>
      <c r="F18" s="705"/>
      <c r="G18" s="705"/>
      <c r="H18" s="705"/>
      <c r="I18" s="705"/>
      <c r="J18" s="705"/>
      <c r="K18" s="706"/>
    </row>
    <row r="19" spans="1:11" s="191" customFormat="1" ht="65.25" customHeight="1" thickBot="1" x14ac:dyDescent="0.25">
      <c r="A19" s="71">
        <v>11</v>
      </c>
      <c r="B19" s="660" t="s">
        <v>53</v>
      </c>
      <c r="C19" s="661"/>
      <c r="D19" s="679" t="s">
        <v>1527</v>
      </c>
      <c r="E19" s="680"/>
      <c r="F19" s="680"/>
      <c r="G19" s="680"/>
      <c r="H19" s="680"/>
      <c r="I19" s="680"/>
      <c r="J19" s="680"/>
      <c r="K19" s="681"/>
    </row>
    <row r="20" spans="1:11" s="191" customFormat="1" ht="13.5" thickBot="1" x14ac:dyDescent="0.25">
      <c r="A20" s="625"/>
      <c r="B20" s="625"/>
      <c r="C20" s="625"/>
      <c r="D20" s="625"/>
      <c r="E20" s="625"/>
      <c r="F20" s="625"/>
      <c r="G20" s="625"/>
      <c r="H20" s="625"/>
      <c r="I20" s="625"/>
      <c r="J20" s="625"/>
      <c r="K20" s="625"/>
    </row>
    <row r="21" spans="1:11" s="191" customFormat="1" ht="33" customHeight="1" x14ac:dyDescent="0.2">
      <c r="A21" s="72">
        <v>12</v>
      </c>
      <c r="B21" s="682" t="s">
        <v>43</v>
      </c>
      <c r="C21" s="683"/>
      <c r="D21" s="684" t="s">
        <v>92</v>
      </c>
      <c r="E21" s="685"/>
      <c r="F21" s="685"/>
      <c r="G21" s="685"/>
      <c r="H21" s="685"/>
      <c r="I21" s="685"/>
      <c r="J21" s="685"/>
      <c r="K21" s="686"/>
    </row>
    <row r="22" spans="1:11" s="191" customFormat="1" ht="33.75" customHeight="1" x14ac:dyDescent="0.2">
      <c r="A22" s="73">
        <v>13</v>
      </c>
      <c r="B22" s="667" t="s">
        <v>44</v>
      </c>
      <c r="C22" s="668"/>
      <c r="D22" s="669" t="s">
        <v>1526</v>
      </c>
      <c r="E22" s="670"/>
      <c r="F22" s="670"/>
      <c r="G22" s="670"/>
      <c r="H22" s="670"/>
      <c r="I22" s="670"/>
      <c r="J22" s="670"/>
      <c r="K22" s="671"/>
    </row>
    <row r="23" spans="1:11" s="191" customFormat="1" ht="60.75" customHeight="1" x14ac:dyDescent="0.2">
      <c r="A23" s="73">
        <v>14</v>
      </c>
      <c r="B23" s="667" t="s">
        <v>2</v>
      </c>
      <c r="C23" s="668"/>
      <c r="D23" s="669" t="s">
        <v>1525</v>
      </c>
      <c r="E23" s="670"/>
      <c r="F23" s="670"/>
      <c r="G23" s="670"/>
      <c r="H23" s="670"/>
      <c r="I23" s="670"/>
      <c r="J23" s="670"/>
      <c r="K23" s="671"/>
    </row>
    <row r="24" spans="1:11" s="191" customFormat="1" ht="79.5" customHeight="1" x14ac:dyDescent="0.2">
      <c r="A24" s="73">
        <v>15</v>
      </c>
      <c r="B24" s="667" t="s">
        <v>54</v>
      </c>
      <c r="C24" s="668"/>
      <c r="D24" s="669" t="s">
        <v>1497</v>
      </c>
      <c r="E24" s="670"/>
      <c r="F24" s="670"/>
      <c r="G24" s="670"/>
      <c r="H24" s="670"/>
      <c r="I24" s="670"/>
      <c r="J24" s="670"/>
      <c r="K24" s="671"/>
    </row>
    <row r="25" spans="1:11" s="191" customFormat="1" ht="189" customHeight="1" x14ac:dyDescent="0.2">
      <c r="A25" s="73">
        <v>16</v>
      </c>
      <c r="B25" s="667" t="s">
        <v>120</v>
      </c>
      <c r="C25" s="668"/>
      <c r="D25" s="669" t="s">
        <v>1555</v>
      </c>
      <c r="E25" s="670"/>
      <c r="F25" s="670"/>
      <c r="G25" s="670"/>
      <c r="H25" s="670"/>
      <c r="I25" s="670"/>
      <c r="J25" s="670"/>
      <c r="K25" s="671"/>
    </row>
    <row r="26" spans="1:11" s="191" customFormat="1" ht="69.75" customHeight="1" x14ac:dyDescent="0.2">
      <c r="A26" s="73">
        <v>17</v>
      </c>
      <c r="B26" s="667" t="s">
        <v>146</v>
      </c>
      <c r="C26" s="668"/>
      <c r="D26" s="669" t="s">
        <v>1554</v>
      </c>
      <c r="E26" s="670"/>
      <c r="F26" s="670"/>
      <c r="G26" s="670"/>
      <c r="H26" s="670"/>
      <c r="I26" s="670"/>
      <c r="J26" s="670"/>
      <c r="K26" s="671"/>
    </row>
    <row r="27" spans="1:11" s="191" customFormat="1" ht="68.25" customHeight="1" thickBot="1" x14ac:dyDescent="0.25">
      <c r="A27" s="71">
        <v>18</v>
      </c>
      <c r="B27" s="632" t="s">
        <v>147</v>
      </c>
      <c r="C27" s="633"/>
      <c r="D27" s="679" t="s">
        <v>1553</v>
      </c>
      <c r="E27" s="680"/>
      <c r="F27" s="680"/>
      <c r="G27" s="680"/>
      <c r="H27" s="680"/>
      <c r="I27" s="680"/>
      <c r="J27" s="680"/>
      <c r="K27" s="681"/>
    </row>
    <row r="28" spans="1:11" s="191" customFormat="1" ht="13.5" thickBot="1" x14ac:dyDescent="0.25">
      <c r="A28" s="625"/>
      <c r="B28" s="625"/>
      <c r="C28" s="625"/>
      <c r="D28" s="625"/>
      <c r="E28" s="625"/>
      <c r="F28" s="625"/>
      <c r="G28" s="625"/>
      <c r="H28" s="625"/>
      <c r="I28" s="625"/>
      <c r="J28" s="625"/>
      <c r="K28" s="625"/>
    </row>
    <row r="29" spans="1:11" s="191" customFormat="1" ht="51" customHeight="1" x14ac:dyDescent="0.2">
      <c r="A29" s="72">
        <v>19</v>
      </c>
      <c r="B29" s="652" t="s">
        <v>7</v>
      </c>
      <c r="C29" s="653"/>
      <c r="D29" s="782" t="s">
        <v>1552</v>
      </c>
      <c r="E29" s="775"/>
      <c r="F29" s="775"/>
      <c r="G29" s="775"/>
      <c r="H29" s="775"/>
      <c r="I29" s="775"/>
      <c r="J29" s="775"/>
      <c r="K29" s="776"/>
    </row>
    <row r="30" spans="1:11" s="191" customFormat="1" ht="36.75" customHeight="1" x14ac:dyDescent="0.2">
      <c r="A30" s="73">
        <v>20</v>
      </c>
      <c r="B30" s="629" t="s">
        <v>14</v>
      </c>
      <c r="C30" s="630"/>
      <c r="D30" s="657" t="s">
        <v>1551</v>
      </c>
      <c r="E30" s="658"/>
      <c r="F30" s="658"/>
      <c r="G30" s="658"/>
      <c r="H30" s="658"/>
      <c r="I30" s="658"/>
      <c r="J30" s="658"/>
      <c r="K30" s="659"/>
    </row>
    <row r="31" spans="1:11" s="191" customFormat="1" ht="38.25" customHeight="1" thickBot="1" x14ac:dyDescent="0.25">
      <c r="A31" s="74">
        <v>21</v>
      </c>
      <c r="B31" s="660" t="s">
        <v>26</v>
      </c>
      <c r="C31" s="661"/>
      <c r="D31" s="662" t="s">
        <v>1550</v>
      </c>
      <c r="E31" s="663"/>
      <c r="F31" s="663"/>
      <c r="G31" s="663"/>
      <c r="H31" s="663"/>
      <c r="I31" s="663"/>
      <c r="J31" s="663"/>
      <c r="K31" s="664"/>
    </row>
    <row r="32" spans="1:11" s="191" customFormat="1" ht="13.5" thickBot="1" x14ac:dyDescent="0.25">
      <c r="A32" s="625"/>
      <c r="B32" s="625"/>
      <c r="C32" s="625"/>
      <c r="D32" s="625"/>
      <c r="E32" s="625"/>
      <c r="F32" s="625"/>
      <c r="G32" s="625"/>
      <c r="H32" s="625"/>
      <c r="I32" s="625"/>
      <c r="J32" s="625"/>
      <c r="K32" s="625"/>
    </row>
    <row r="33" spans="1:12" s="191" customFormat="1" ht="37.5" customHeight="1" x14ac:dyDescent="0.2">
      <c r="A33" s="129">
        <v>22</v>
      </c>
      <c r="B33" s="652" t="s">
        <v>55</v>
      </c>
      <c r="C33" s="653"/>
      <c r="D33" s="634" t="s">
        <v>155</v>
      </c>
      <c r="E33" s="651"/>
      <c r="F33" s="665" t="s">
        <v>222</v>
      </c>
      <c r="G33" s="666"/>
      <c r="H33" s="634" t="s">
        <v>109</v>
      </c>
      <c r="I33" s="651"/>
      <c r="J33" s="665" t="s">
        <v>1549</v>
      </c>
      <c r="K33" s="773"/>
    </row>
    <row r="34" spans="1:12" s="191" customFormat="1" ht="42.75" customHeight="1" thickBot="1" x14ac:dyDescent="0.25">
      <c r="A34" s="71">
        <v>23</v>
      </c>
      <c r="B34" s="645" t="s">
        <v>121</v>
      </c>
      <c r="C34" s="646"/>
      <c r="D34" s="789" t="s">
        <v>160</v>
      </c>
      <c r="E34" s="790"/>
      <c r="F34" s="790"/>
      <c r="G34" s="790"/>
      <c r="H34" s="790"/>
      <c r="I34" s="790"/>
      <c r="J34" s="790"/>
      <c r="K34" s="791"/>
    </row>
    <row r="35" spans="1:12" s="191" customFormat="1" ht="13.5" thickBot="1" x14ac:dyDescent="0.25">
      <c r="A35" s="625"/>
      <c r="B35" s="625"/>
      <c r="C35" s="625"/>
      <c r="D35" s="625"/>
      <c r="E35" s="625"/>
      <c r="F35" s="625"/>
      <c r="G35" s="625"/>
      <c r="H35" s="625"/>
      <c r="I35" s="625"/>
      <c r="J35" s="625"/>
      <c r="K35" s="625"/>
    </row>
    <row r="36" spans="1:12" s="191" customFormat="1" x14ac:dyDescent="0.2">
      <c r="A36" s="650" t="s">
        <v>29</v>
      </c>
      <c r="B36" s="635"/>
      <c r="C36" s="651"/>
      <c r="D36" s="87" t="s">
        <v>1490</v>
      </c>
      <c r="E36" s="87">
        <v>2017</v>
      </c>
      <c r="F36" s="87" t="s">
        <v>1490</v>
      </c>
      <c r="G36" s="87" t="s">
        <v>1490</v>
      </c>
      <c r="H36" s="87" t="s">
        <v>1490</v>
      </c>
      <c r="I36" s="87" t="s">
        <v>1490</v>
      </c>
      <c r="J36" s="87" t="s">
        <v>1490</v>
      </c>
      <c r="K36" s="88" t="s">
        <v>101</v>
      </c>
    </row>
    <row r="37" spans="1:12" s="191" customFormat="1" ht="33" customHeight="1" x14ac:dyDescent="0.2">
      <c r="A37" s="73">
        <v>24</v>
      </c>
      <c r="B37" s="629" t="s">
        <v>28</v>
      </c>
      <c r="C37" s="630"/>
      <c r="D37" s="206">
        <v>0</v>
      </c>
      <c r="E37" s="205">
        <v>1240000</v>
      </c>
      <c r="F37" s="205">
        <v>0</v>
      </c>
      <c r="G37" s="205">
        <v>0</v>
      </c>
      <c r="H37" s="205">
        <v>0</v>
      </c>
      <c r="I37" s="205">
        <v>0</v>
      </c>
      <c r="J37" s="205">
        <v>0</v>
      </c>
      <c r="K37" s="207">
        <v>1240000</v>
      </c>
      <c r="L37" s="225"/>
    </row>
    <row r="38" spans="1:12" s="191" customFormat="1" ht="37.5" customHeight="1" x14ac:dyDescent="0.2">
      <c r="A38" s="73">
        <v>25</v>
      </c>
      <c r="B38" s="629" t="s">
        <v>27</v>
      </c>
      <c r="C38" s="630"/>
      <c r="D38" s="206">
        <v>0</v>
      </c>
      <c r="E38" s="205">
        <v>1000000</v>
      </c>
      <c r="F38" s="205">
        <v>0</v>
      </c>
      <c r="G38" s="205">
        <v>0</v>
      </c>
      <c r="H38" s="205">
        <v>0</v>
      </c>
      <c r="I38" s="205">
        <v>0</v>
      </c>
      <c r="J38" s="205">
        <v>0</v>
      </c>
      <c r="K38" s="207">
        <v>1000000</v>
      </c>
    </row>
    <row r="39" spans="1:12" s="191" customFormat="1" ht="33.75" customHeight="1" x14ac:dyDescent="0.2">
      <c r="A39" s="73">
        <v>26</v>
      </c>
      <c r="B39" s="629" t="s">
        <v>22</v>
      </c>
      <c r="C39" s="630"/>
      <c r="D39" s="206">
        <v>0</v>
      </c>
      <c r="E39" s="205">
        <v>850000</v>
      </c>
      <c r="F39" s="205">
        <v>0</v>
      </c>
      <c r="G39" s="205">
        <v>0</v>
      </c>
      <c r="H39" s="205">
        <v>0</v>
      </c>
      <c r="I39" s="205">
        <v>0</v>
      </c>
      <c r="J39" s="205">
        <v>0</v>
      </c>
      <c r="K39" s="207">
        <v>850000</v>
      </c>
    </row>
    <row r="40" spans="1:12" s="191" customFormat="1" ht="42.75" customHeight="1" thickBot="1" x14ac:dyDescent="0.25">
      <c r="A40" s="71">
        <v>27</v>
      </c>
      <c r="B40" s="783" t="s">
        <v>56</v>
      </c>
      <c r="C40" s="784"/>
      <c r="D40" s="201">
        <v>0</v>
      </c>
      <c r="E40" s="201">
        <f t="shared" ref="E40:K40" si="0">IF(E39=0,"",E39/E38*100)</f>
        <v>85</v>
      </c>
      <c r="F40" s="201">
        <v>0</v>
      </c>
      <c r="G40" s="201">
        <v>0</v>
      </c>
      <c r="H40" s="201">
        <v>0</v>
      </c>
      <c r="I40" s="201">
        <v>0</v>
      </c>
      <c r="J40" s="201">
        <v>0</v>
      </c>
      <c r="K40" s="201">
        <f t="shared" si="0"/>
        <v>85</v>
      </c>
    </row>
    <row r="41" spans="1:12" s="191" customFormat="1" ht="13.5" thickBot="1" x14ac:dyDescent="0.25">
      <c r="A41" s="785"/>
      <c r="B41" s="785"/>
      <c r="C41" s="785"/>
      <c r="D41" s="785"/>
      <c r="E41" s="785"/>
      <c r="F41" s="785"/>
      <c r="G41" s="785"/>
      <c r="H41" s="785"/>
      <c r="I41" s="785"/>
      <c r="J41" s="785"/>
      <c r="K41" s="785"/>
    </row>
    <row r="42" spans="1:12" s="191" customFormat="1" ht="23.25" customHeight="1" x14ac:dyDescent="0.2">
      <c r="A42" s="619">
        <v>28</v>
      </c>
      <c r="B42" s="634" t="s">
        <v>57</v>
      </c>
      <c r="C42" s="635"/>
      <c r="D42" s="635"/>
      <c r="E42" s="635"/>
      <c r="F42" s="635"/>
      <c r="G42" s="635"/>
      <c r="H42" s="635"/>
      <c r="I42" s="635"/>
      <c r="J42" s="635"/>
      <c r="K42" s="636"/>
    </row>
    <row r="43" spans="1:12" s="191" customFormat="1" ht="36.75" customHeight="1" x14ac:dyDescent="0.2">
      <c r="A43" s="620"/>
      <c r="B43" s="626" t="s">
        <v>8</v>
      </c>
      <c r="C43" s="627"/>
      <c r="D43" s="626" t="s">
        <v>58</v>
      </c>
      <c r="E43" s="637"/>
      <c r="F43" s="637"/>
      <c r="G43" s="637"/>
      <c r="H43" s="637"/>
      <c r="I43" s="627"/>
      <c r="J43" s="626" t="s">
        <v>59</v>
      </c>
      <c r="K43" s="628"/>
    </row>
    <row r="44" spans="1:12" s="191" customFormat="1" ht="56.25" customHeight="1" thickBot="1" x14ac:dyDescent="0.25">
      <c r="A44" s="620"/>
      <c r="B44" s="786" t="s">
        <v>1548</v>
      </c>
      <c r="C44" s="787"/>
      <c r="D44" s="786" t="s">
        <v>1547</v>
      </c>
      <c r="E44" s="788"/>
      <c r="F44" s="788"/>
      <c r="G44" s="788"/>
      <c r="H44" s="788"/>
      <c r="I44" s="787"/>
      <c r="J44" s="770">
        <v>1240000</v>
      </c>
      <c r="K44" s="771"/>
    </row>
    <row r="45" spans="1:12" s="191" customFormat="1" ht="13.5" thickBot="1" x14ac:dyDescent="0.25">
      <c r="A45" s="625"/>
      <c r="B45" s="625"/>
      <c r="C45" s="625"/>
      <c r="D45" s="625"/>
      <c r="E45" s="625"/>
      <c r="F45" s="625"/>
      <c r="G45" s="625"/>
      <c r="H45" s="625"/>
      <c r="I45" s="625"/>
      <c r="J45" s="625"/>
      <c r="K45" s="625"/>
    </row>
    <row r="46" spans="1:12" s="191" customFormat="1" x14ac:dyDescent="0.2">
      <c r="A46" s="619">
        <v>29</v>
      </c>
      <c r="B46" s="621" t="s">
        <v>106</v>
      </c>
      <c r="C46" s="622"/>
      <c r="D46" s="622"/>
      <c r="E46" s="622"/>
      <c r="F46" s="622"/>
      <c r="G46" s="622"/>
      <c r="H46" s="622"/>
      <c r="I46" s="622"/>
      <c r="J46" s="622"/>
      <c r="K46" s="623"/>
    </row>
    <row r="47" spans="1:12" s="191" customFormat="1" x14ac:dyDescent="0.2">
      <c r="A47" s="620"/>
      <c r="B47" s="626" t="s">
        <v>102</v>
      </c>
      <c r="C47" s="627"/>
      <c r="D47" s="626" t="s">
        <v>60</v>
      </c>
      <c r="E47" s="627"/>
      <c r="F47" s="626" t="s">
        <v>24</v>
      </c>
      <c r="G47" s="627"/>
      <c r="H47" s="626" t="s">
        <v>130</v>
      </c>
      <c r="I47" s="627"/>
      <c r="J47" s="626" t="s">
        <v>104</v>
      </c>
      <c r="K47" s="628"/>
    </row>
    <row r="48" spans="1:12" s="191" customFormat="1" ht="45" customHeight="1" x14ac:dyDescent="0.2">
      <c r="A48" s="620"/>
      <c r="B48" s="605" t="s">
        <v>198</v>
      </c>
      <c r="C48" s="606"/>
      <c r="D48" s="607" t="s">
        <v>199</v>
      </c>
      <c r="E48" s="608"/>
      <c r="F48" s="607" t="s">
        <v>200</v>
      </c>
      <c r="G48" s="608"/>
      <c r="H48" s="609">
        <v>6100</v>
      </c>
      <c r="I48" s="610"/>
      <c r="J48" s="780">
        <v>1090529</v>
      </c>
      <c r="K48" s="781"/>
    </row>
    <row r="49" spans="1:11" s="191" customFormat="1" ht="43.5" customHeight="1" x14ac:dyDescent="0.2">
      <c r="A49" s="620"/>
      <c r="B49" s="605" t="s">
        <v>201</v>
      </c>
      <c r="C49" s="606"/>
      <c r="D49" s="607" t="s">
        <v>202</v>
      </c>
      <c r="E49" s="608"/>
      <c r="F49" s="607" t="s">
        <v>203</v>
      </c>
      <c r="G49" s="608"/>
      <c r="H49" s="609">
        <v>1</v>
      </c>
      <c r="I49" s="610"/>
      <c r="J49" s="780">
        <v>79</v>
      </c>
      <c r="K49" s="781"/>
    </row>
    <row r="50" spans="1:11" s="191" customFormat="1" ht="118.5" customHeight="1" x14ac:dyDescent="0.2">
      <c r="A50" s="620"/>
      <c r="B50" s="605" t="s">
        <v>1481</v>
      </c>
      <c r="C50" s="606"/>
      <c r="D50" s="607" t="s">
        <v>202</v>
      </c>
      <c r="E50" s="608"/>
      <c r="F50" s="607" t="s">
        <v>203</v>
      </c>
      <c r="G50" s="608"/>
      <c r="H50" s="609">
        <v>0</v>
      </c>
      <c r="I50" s="610"/>
      <c r="J50" s="780">
        <v>79</v>
      </c>
      <c r="K50" s="781"/>
    </row>
    <row r="51" spans="1:11" s="191" customFormat="1" ht="34.5" customHeight="1" x14ac:dyDescent="0.2">
      <c r="A51" s="620"/>
      <c r="B51" s="605" t="s">
        <v>211</v>
      </c>
      <c r="C51" s="606"/>
      <c r="D51" s="607" t="s">
        <v>202</v>
      </c>
      <c r="E51" s="608"/>
      <c r="F51" s="607" t="s">
        <v>204</v>
      </c>
      <c r="G51" s="608"/>
      <c r="H51" s="609">
        <v>0</v>
      </c>
      <c r="I51" s="610"/>
      <c r="J51" s="780">
        <v>358000000</v>
      </c>
      <c r="K51" s="781"/>
    </row>
    <row r="52" spans="1:11" s="191" customFormat="1" ht="50.25" customHeight="1" x14ac:dyDescent="0.2">
      <c r="A52" s="620"/>
      <c r="B52" s="605" t="s">
        <v>205</v>
      </c>
      <c r="C52" s="606"/>
      <c r="D52" s="607" t="s">
        <v>202</v>
      </c>
      <c r="E52" s="608"/>
      <c r="F52" s="607" t="s">
        <v>203</v>
      </c>
      <c r="G52" s="608"/>
      <c r="H52" s="609">
        <v>1</v>
      </c>
      <c r="I52" s="610"/>
      <c r="J52" s="780">
        <v>20</v>
      </c>
      <c r="K52" s="781"/>
    </row>
    <row r="53" spans="1:11" s="191" customFormat="1" ht="39.75" customHeight="1" x14ac:dyDescent="0.2">
      <c r="A53" s="620"/>
      <c r="B53" s="605" t="s">
        <v>206</v>
      </c>
      <c r="C53" s="606"/>
      <c r="D53" s="607" t="s">
        <v>202</v>
      </c>
      <c r="E53" s="608"/>
      <c r="F53" s="607" t="s">
        <v>203</v>
      </c>
      <c r="G53" s="608"/>
      <c r="H53" s="609">
        <v>0</v>
      </c>
      <c r="I53" s="610"/>
      <c r="J53" s="780">
        <v>34</v>
      </c>
      <c r="K53" s="781"/>
    </row>
    <row r="54" spans="1:11" s="191" customFormat="1" ht="50.25" customHeight="1" x14ac:dyDescent="0.2">
      <c r="A54" s="620"/>
      <c r="B54" s="605" t="s">
        <v>207</v>
      </c>
      <c r="C54" s="606"/>
      <c r="D54" s="607" t="s">
        <v>199</v>
      </c>
      <c r="E54" s="608"/>
      <c r="F54" s="607" t="s">
        <v>208</v>
      </c>
      <c r="G54" s="608"/>
      <c r="H54" s="609">
        <v>0</v>
      </c>
      <c r="I54" s="610"/>
      <c r="J54" s="780" t="s">
        <v>238</v>
      </c>
      <c r="K54" s="781"/>
    </row>
    <row r="55" spans="1:11" s="191" customFormat="1" ht="36.75" customHeight="1" x14ac:dyDescent="0.2">
      <c r="A55" s="620"/>
      <c r="B55" s="605" t="s">
        <v>209</v>
      </c>
      <c r="C55" s="606"/>
      <c r="D55" s="607" t="s">
        <v>199</v>
      </c>
      <c r="E55" s="608"/>
      <c r="F55" s="607" t="s">
        <v>208</v>
      </c>
      <c r="G55" s="608"/>
      <c r="H55" s="609">
        <v>0</v>
      </c>
      <c r="I55" s="610"/>
      <c r="J55" s="780" t="s">
        <v>238</v>
      </c>
      <c r="K55" s="781"/>
    </row>
    <row r="56" spans="1:11" s="191" customFormat="1" ht="42.75" customHeight="1" thickBot="1" x14ac:dyDescent="0.25">
      <c r="A56" s="620"/>
      <c r="B56" s="605" t="s">
        <v>210</v>
      </c>
      <c r="C56" s="606"/>
      <c r="D56" s="607" t="s">
        <v>202</v>
      </c>
      <c r="E56" s="608"/>
      <c r="F56" s="607" t="s">
        <v>203</v>
      </c>
      <c r="G56" s="608"/>
      <c r="H56" s="609">
        <v>0</v>
      </c>
      <c r="I56" s="610"/>
      <c r="J56" s="780" t="s">
        <v>238</v>
      </c>
      <c r="K56" s="781"/>
    </row>
    <row r="57" spans="1:11" s="191" customFormat="1" ht="13.5" thickBot="1" x14ac:dyDescent="0.25">
      <c r="A57" s="618"/>
      <c r="B57" s="618"/>
      <c r="C57" s="618"/>
      <c r="D57" s="618"/>
      <c r="E57" s="618"/>
      <c r="F57" s="618"/>
      <c r="G57" s="618"/>
      <c r="H57" s="618"/>
      <c r="I57" s="618"/>
      <c r="J57" s="618"/>
      <c r="K57" s="618"/>
    </row>
    <row r="58" spans="1:11" s="191" customFormat="1" ht="13.5" thickBot="1" x14ac:dyDescent="0.25">
      <c r="A58" s="179">
        <v>30</v>
      </c>
      <c r="B58" s="613" t="s">
        <v>15</v>
      </c>
      <c r="C58" s="614"/>
      <c r="D58" s="615" t="s">
        <v>145</v>
      </c>
      <c r="E58" s="616"/>
      <c r="F58" s="616"/>
      <c r="G58" s="616"/>
      <c r="H58" s="616"/>
      <c r="I58" s="616"/>
      <c r="J58" s="616"/>
      <c r="K58" s="617"/>
    </row>
  </sheetData>
  <mergeCells count="134">
    <mergeCell ref="E11:K11"/>
    <mergeCell ref="A4:K4"/>
    <mergeCell ref="A20:K20"/>
    <mergeCell ref="A16:K16"/>
    <mergeCell ref="B18:C18"/>
    <mergeCell ref="D18:K18"/>
    <mergeCell ref="B19:C19"/>
    <mergeCell ref="B13:D13"/>
    <mergeCell ref="E13:K13"/>
    <mergeCell ref="B14:D14"/>
    <mergeCell ref="E14:K14"/>
    <mergeCell ref="B10:D10"/>
    <mergeCell ref="E10:K10"/>
    <mergeCell ref="B11:D11"/>
    <mergeCell ref="B12:D12"/>
    <mergeCell ref="E12:K12"/>
    <mergeCell ref="A15:K15"/>
    <mergeCell ref="D19:K19"/>
    <mergeCell ref="F7:H7"/>
    <mergeCell ref="J7:K7"/>
    <mergeCell ref="A8:A9"/>
    <mergeCell ref="A35:K35"/>
    <mergeCell ref="A36:C36"/>
    <mergeCell ref="B31:C31"/>
    <mergeCell ref="D31:K31"/>
    <mergeCell ref="A32:K32"/>
    <mergeCell ref="B33:C33"/>
    <mergeCell ref="B34:C34"/>
    <mergeCell ref="D34:K34"/>
    <mergeCell ref="B38:C38"/>
    <mergeCell ref="J33:K33"/>
    <mergeCell ref="D33:E33"/>
    <mergeCell ref="F33:G33"/>
    <mergeCell ref="H33:I33"/>
    <mergeCell ref="B39:C39"/>
    <mergeCell ref="B40:C40"/>
    <mergeCell ref="A41:K41"/>
    <mergeCell ref="A42:A44"/>
    <mergeCell ref="B37:C37"/>
    <mergeCell ref="B43:C43"/>
    <mergeCell ref="B44:C44"/>
    <mergeCell ref="A45:K45"/>
    <mergeCell ref="B46:K46"/>
    <mergeCell ref="A46:A56"/>
    <mergeCell ref="H51:I51"/>
    <mergeCell ref="B42:K42"/>
    <mergeCell ref="D43:I43"/>
    <mergeCell ref="J43:K43"/>
    <mergeCell ref="D44:I44"/>
    <mergeCell ref="J44:K44"/>
    <mergeCell ref="B51:C51"/>
    <mergeCell ref="J51:K51"/>
    <mergeCell ref="F53:G53"/>
    <mergeCell ref="H53:I53"/>
    <mergeCell ref="J53:K53"/>
    <mergeCell ref="D51:E51"/>
    <mergeCell ref="F51:G51"/>
    <mergeCell ref="B47:C47"/>
    <mergeCell ref="H54:I54"/>
    <mergeCell ref="J47:K47"/>
    <mergeCell ref="J49:K49"/>
    <mergeCell ref="B50:C50"/>
    <mergeCell ref="J50:K50"/>
    <mergeCell ref="F48:G48"/>
    <mergeCell ref="H48:I48"/>
    <mergeCell ref="D49:E49"/>
    <mergeCell ref="B48:C48"/>
    <mergeCell ref="D47:E47"/>
    <mergeCell ref="F47:G47"/>
    <mergeCell ref="H47:I47"/>
    <mergeCell ref="D48:E48"/>
    <mergeCell ref="J48:K48"/>
    <mergeCell ref="B49:C49"/>
    <mergeCell ref="F49:G49"/>
    <mergeCell ref="H49:I49"/>
    <mergeCell ref="D50:E50"/>
    <mergeCell ref="F50:G50"/>
    <mergeCell ref="H50:I50"/>
    <mergeCell ref="B21:C21"/>
    <mergeCell ref="D21:K21"/>
    <mergeCell ref="B22:C22"/>
    <mergeCell ref="D22:K22"/>
    <mergeCell ref="B23:C23"/>
    <mergeCell ref="D23:K23"/>
    <mergeCell ref="D29:K29"/>
    <mergeCell ref="B30:C30"/>
    <mergeCell ref="D30:K30"/>
    <mergeCell ref="B25:C25"/>
    <mergeCell ref="D25:K25"/>
    <mergeCell ref="B26:C26"/>
    <mergeCell ref="D26:K26"/>
    <mergeCell ref="B27:C27"/>
    <mergeCell ref="D27:K27"/>
    <mergeCell ref="B29:C29"/>
    <mergeCell ref="B24:C24"/>
    <mergeCell ref="D24:K24"/>
    <mergeCell ref="A28:K28"/>
    <mergeCell ref="A1:K1"/>
    <mergeCell ref="B2:E2"/>
    <mergeCell ref="F2:K2"/>
    <mergeCell ref="A3:K3"/>
    <mergeCell ref="B5:D5"/>
    <mergeCell ref="E5:K5"/>
    <mergeCell ref="B6:D7"/>
    <mergeCell ref="E6:K6"/>
    <mergeCell ref="B8:D9"/>
    <mergeCell ref="E8:K8"/>
    <mergeCell ref="F9:H9"/>
    <mergeCell ref="J9:K9"/>
    <mergeCell ref="A6:A7"/>
    <mergeCell ref="A57:K57"/>
    <mergeCell ref="D58:K58"/>
    <mergeCell ref="B52:C52"/>
    <mergeCell ref="D52:E52"/>
    <mergeCell ref="F52:G52"/>
    <mergeCell ref="H52:I52"/>
    <mergeCell ref="J52:K52"/>
    <mergeCell ref="B53:C53"/>
    <mergeCell ref="D53:E53"/>
    <mergeCell ref="B58:C58"/>
    <mergeCell ref="B56:C56"/>
    <mergeCell ref="D56:E56"/>
    <mergeCell ref="F56:G56"/>
    <mergeCell ref="H56:I56"/>
    <mergeCell ref="J56:K56"/>
    <mergeCell ref="J54:K54"/>
    <mergeCell ref="B55:C55"/>
    <mergeCell ref="D55:E55"/>
    <mergeCell ref="F55:G55"/>
    <mergeCell ref="H55:I55"/>
    <mergeCell ref="J55:K55"/>
    <mergeCell ref="B54:C54"/>
    <mergeCell ref="D54:E54"/>
    <mergeCell ref="F54:G54"/>
  </mergeCells>
  <pageMargins left="0.7" right="0.7" top="0.75" bottom="0.75" header="0.3" footer="0.3"/>
  <pageSetup paperSize="9" scale="62"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59"/>
  <sheetViews>
    <sheetView view="pageBreakPreview" topLeftCell="A31" zoomScale="85" zoomScaleNormal="100" zoomScaleSheetLayoutView="85" workbookViewId="0">
      <selection activeCell="B53" sqref="B53:C53"/>
    </sheetView>
  </sheetViews>
  <sheetFormatPr defaultRowHeight="12.75" x14ac:dyDescent="0.2"/>
  <cols>
    <col min="1" max="1" width="3" style="132" bestFit="1" customWidth="1"/>
    <col min="2" max="2" width="9.140625" style="132"/>
    <col min="3" max="3" width="18.5703125" style="132" customWidth="1"/>
    <col min="4" max="4" width="15.42578125" style="132" customWidth="1"/>
    <col min="5" max="5" width="14.7109375" style="132" bestFit="1" customWidth="1"/>
    <col min="6" max="6" width="13.140625" style="132" customWidth="1"/>
    <col min="7" max="7" width="15.140625" style="132" bestFit="1" customWidth="1"/>
    <col min="8" max="8" width="12.5703125" style="132" bestFit="1" customWidth="1"/>
    <col min="9" max="9" width="6.28515625" style="132" bestFit="1" customWidth="1"/>
    <col min="10" max="10" width="6" style="132" bestFit="1" customWidth="1"/>
    <col min="11" max="11" width="25" style="132" customWidth="1"/>
    <col min="12" max="12" width="17.5703125" style="132" customWidth="1"/>
    <col min="13" max="21" width="9.140625" style="132"/>
    <col min="22" max="22" width="8.7109375" style="132" customWidth="1"/>
    <col min="23" max="16384" width="9.140625" style="132"/>
  </cols>
  <sheetData>
    <row r="1" spans="1:11" s="191" customFormat="1" ht="15" customHeight="1" x14ac:dyDescent="0.2">
      <c r="A1" s="728" t="s">
        <v>50</v>
      </c>
      <c r="B1" s="729"/>
      <c r="C1" s="729"/>
      <c r="D1" s="729"/>
      <c r="E1" s="729"/>
      <c r="F1" s="729"/>
      <c r="G1" s="729"/>
      <c r="H1" s="729"/>
      <c r="I1" s="729"/>
      <c r="J1" s="729"/>
      <c r="K1" s="730"/>
    </row>
    <row r="2" spans="1:11" s="191" customFormat="1" ht="29.25" customHeight="1" thickBot="1" x14ac:dyDescent="0.25">
      <c r="A2" s="70">
        <v>1</v>
      </c>
      <c r="B2" s="693" t="s">
        <v>100</v>
      </c>
      <c r="C2" s="694"/>
      <c r="D2" s="694"/>
      <c r="E2" s="695"/>
      <c r="F2" s="756" t="s">
        <v>1627</v>
      </c>
      <c r="G2" s="757"/>
      <c r="H2" s="757"/>
      <c r="I2" s="757"/>
      <c r="J2" s="757"/>
      <c r="K2" s="758"/>
    </row>
    <row r="3" spans="1:11" s="191" customFormat="1" ht="13.5" thickBot="1" x14ac:dyDescent="0.25">
      <c r="A3" s="618"/>
      <c r="B3" s="618"/>
      <c r="C3" s="618"/>
      <c r="D3" s="618"/>
      <c r="E3" s="618"/>
      <c r="F3" s="618"/>
      <c r="G3" s="618"/>
      <c r="H3" s="618"/>
      <c r="I3" s="618"/>
      <c r="J3" s="618"/>
      <c r="K3" s="618"/>
    </row>
    <row r="4" spans="1:11" s="191" customFormat="1" x14ac:dyDescent="0.2">
      <c r="A4" s="699" t="s">
        <v>4</v>
      </c>
      <c r="B4" s="700"/>
      <c r="C4" s="700"/>
      <c r="D4" s="700"/>
      <c r="E4" s="700"/>
      <c r="F4" s="700"/>
      <c r="G4" s="700"/>
      <c r="H4" s="700"/>
      <c r="I4" s="700"/>
      <c r="J4" s="700"/>
      <c r="K4" s="701"/>
    </row>
    <row r="5" spans="1:11" s="191" customFormat="1" ht="40.5" customHeight="1" x14ac:dyDescent="0.2">
      <c r="A5" s="68">
        <v>2</v>
      </c>
      <c r="B5" s="687" t="s">
        <v>16</v>
      </c>
      <c r="C5" s="688"/>
      <c r="D5" s="689"/>
      <c r="E5" s="609" t="s">
        <v>1575</v>
      </c>
      <c r="F5" s="715"/>
      <c r="G5" s="715"/>
      <c r="H5" s="715"/>
      <c r="I5" s="715"/>
      <c r="J5" s="715"/>
      <c r="K5" s="716"/>
    </row>
    <row r="6" spans="1:11" s="191" customFormat="1" ht="52.5" customHeight="1" x14ac:dyDescent="0.2">
      <c r="A6" s="707">
        <v>3</v>
      </c>
      <c r="B6" s="709" t="s">
        <v>51</v>
      </c>
      <c r="C6" s="710"/>
      <c r="D6" s="711"/>
      <c r="E6" s="609" t="s">
        <v>1574</v>
      </c>
      <c r="F6" s="715"/>
      <c r="G6" s="715"/>
      <c r="H6" s="715"/>
      <c r="I6" s="715"/>
      <c r="J6" s="715"/>
      <c r="K6" s="716"/>
    </row>
    <row r="7" spans="1:11" s="191" customFormat="1" x14ac:dyDescent="0.2">
      <c r="A7" s="708"/>
      <c r="B7" s="712"/>
      <c r="C7" s="713"/>
      <c r="D7" s="714"/>
      <c r="E7" s="69" t="s">
        <v>108</v>
      </c>
      <c r="F7" s="717" t="s">
        <v>1573</v>
      </c>
      <c r="G7" s="718"/>
      <c r="H7" s="719"/>
      <c r="I7" s="69" t="s">
        <v>107</v>
      </c>
      <c r="J7" s="720">
        <v>2001011</v>
      </c>
      <c r="K7" s="721"/>
    </row>
    <row r="8" spans="1:11" s="191" customFormat="1" ht="26.25" customHeight="1" x14ac:dyDescent="0.2">
      <c r="A8" s="707">
        <v>4</v>
      </c>
      <c r="B8" s="709" t="s">
        <v>118</v>
      </c>
      <c r="C8" s="710"/>
      <c r="D8" s="711"/>
      <c r="E8" s="609" t="s">
        <v>213</v>
      </c>
      <c r="F8" s="715"/>
      <c r="G8" s="715"/>
      <c r="H8" s="715"/>
      <c r="I8" s="715"/>
      <c r="J8" s="715"/>
      <c r="K8" s="716"/>
    </row>
    <row r="9" spans="1:11" s="191" customFormat="1" ht="29.25" customHeight="1" x14ac:dyDescent="0.2">
      <c r="A9" s="708"/>
      <c r="B9" s="712"/>
      <c r="C9" s="713"/>
      <c r="D9" s="714"/>
      <c r="E9" s="69" t="s">
        <v>108</v>
      </c>
      <c r="F9" s="717" t="s">
        <v>238</v>
      </c>
      <c r="G9" s="718"/>
      <c r="H9" s="719"/>
      <c r="I9" s="69" t="s">
        <v>107</v>
      </c>
      <c r="J9" s="720" t="s">
        <v>238</v>
      </c>
      <c r="K9" s="721"/>
    </row>
    <row r="10" spans="1:11" s="191" customFormat="1" ht="36.75" customHeight="1" x14ac:dyDescent="0.2">
      <c r="A10" s="68">
        <v>5</v>
      </c>
      <c r="B10" s="687" t="s">
        <v>94</v>
      </c>
      <c r="C10" s="688"/>
      <c r="D10" s="689"/>
      <c r="E10" s="722" t="s">
        <v>192</v>
      </c>
      <c r="F10" s="723"/>
      <c r="G10" s="723"/>
      <c r="H10" s="723"/>
      <c r="I10" s="723"/>
      <c r="J10" s="723"/>
      <c r="K10" s="724"/>
    </row>
    <row r="11" spans="1:11" s="191" customFormat="1" ht="37.5" customHeight="1" x14ac:dyDescent="0.2">
      <c r="A11" s="68">
        <v>6</v>
      </c>
      <c r="B11" s="687" t="s">
        <v>96</v>
      </c>
      <c r="C11" s="688"/>
      <c r="D11" s="689"/>
      <c r="E11" s="725" t="s">
        <v>193</v>
      </c>
      <c r="F11" s="726"/>
      <c r="G11" s="726"/>
      <c r="H11" s="726"/>
      <c r="I11" s="726"/>
      <c r="J11" s="726"/>
      <c r="K11" s="727"/>
    </row>
    <row r="12" spans="1:11" s="191" customFormat="1" x14ac:dyDescent="0.2">
      <c r="A12" s="68">
        <v>7</v>
      </c>
      <c r="B12" s="687" t="s">
        <v>40</v>
      </c>
      <c r="C12" s="688"/>
      <c r="D12" s="689"/>
      <c r="E12" s="722" t="s">
        <v>194</v>
      </c>
      <c r="F12" s="723"/>
      <c r="G12" s="723"/>
      <c r="H12" s="723"/>
      <c r="I12" s="723"/>
      <c r="J12" s="723"/>
      <c r="K12" s="724"/>
    </row>
    <row r="13" spans="1:11" s="191" customFormat="1" x14ac:dyDescent="0.2">
      <c r="A13" s="68">
        <v>8</v>
      </c>
      <c r="B13" s="687" t="s">
        <v>45</v>
      </c>
      <c r="C13" s="688"/>
      <c r="D13" s="689"/>
      <c r="E13" s="777" t="s">
        <v>1000</v>
      </c>
      <c r="F13" s="778"/>
      <c r="G13" s="778"/>
      <c r="H13" s="778"/>
      <c r="I13" s="778"/>
      <c r="J13" s="778"/>
      <c r="K13" s="779"/>
    </row>
    <row r="14" spans="1:11" s="191" customFormat="1" ht="56.25" customHeight="1" thickBot="1" x14ac:dyDescent="0.25">
      <c r="A14" s="70">
        <v>9</v>
      </c>
      <c r="B14" s="693" t="s">
        <v>31</v>
      </c>
      <c r="C14" s="694"/>
      <c r="D14" s="695"/>
      <c r="E14" s="696" t="s">
        <v>1643</v>
      </c>
      <c r="F14" s="697"/>
      <c r="G14" s="697"/>
      <c r="H14" s="697"/>
      <c r="I14" s="697"/>
      <c r="J14" s="697"/>
      <c r="K14" s="698"/>
    </row>
    <row r="15" spans="1:11" s="191" customFormat="1" ht="13.5" thickBot="1" x14ac:dyDescent="0.25">
      <c r="A15" s="618"/>
      <c r="B15" s="618"/>
      <c r="C15" s="618"/>
      <c r="D15" s="618"/>
      <c r="E15" s="618"/>
      <c r="F15" s="618"/>
      <c r="G15" s="618"/>
      <c r="H15" s="618"/>
      <c r="I15" s="618"/>
      <c r="J15" s="618"/>
      <c r="K15" s="618"/>
    </row>
    <row r="16" spans="1:11" s="191" customFormat="1" x14ac:dyDescent="0.2">
      <c r="A16" s="699" t="s">
        <v>52</v>
      </c>
      <c r="B16" s="700"/>
      <c r="C16" s="700"/>
      <c r="D16" s="700"/>
      <c r="E16" s="700"/>
      <c r="F16" s="700"/>
      <c r="G16" s="700"/>
      <c r="H16" s="700"/>
      <c r="I16" s="700"/>
      <c r="J16" s="700"/>
      <c r="K16" s="701"/>
    </row>
    <row r="17" spans="1:11" s="191" customFormat="1" ht="0.75" customHeight="1" x14ac:dyDescent="0.2">
      <c r="A17" s="194"/>
      <c r="B17" s="193"/>
      <c r="C17" s="193"/>
      <c r="D17" s="193"/>
      <c r="E17" s="193"/>
      <c r="F17" s="193"/>
      <c r="G17" s="193"/>
      <c r="H17" s="193"/>
      <c r="I17" s="193"/>
      <c r="J17" s="193"/>
      <c r="K17" s="192"/>
    </row>
    <row r="18" spans="1:11" s="191" customFormat="1" ht="52.5" customHeight="1" x14ac:dyDescent="0.2">
      <c r="A18" s="68">
        <v>10</v>
      </c>
      <c r="B18" s="667" t="s">
        <v>18</v>
      </c>
      <c r="C18" s="668"/>
      <c r="D18" s="704" t="s">
        <v>195</v>
      </c>
      <c r="E18" s="705"/>
      <c r="F18" s="705"/>
      <c r="G18" s="705"/>
      <c r="H18" s="705"/>
      <c r="I18" s="705"/>
      <c r="J18" s="705"/>
      <c r="K18" s="706"/>
    </row>
    <row r="19" spans="1:11" s="191" customFormat="1" ht="54" customHeight="1" thickBot="1" x14ac:dyDescent="0.25">
      <c r="A19" s="71">
        <v>11</v>
      </c>
      <c r="B19" s="660" t="s">
        <v>53</v>
      </c>
      <c r="C19" s="661"/>
      <c r="D19" s="679" t="s">
        <v>1527</v>
      </c>
      <c r="E19" s="680"/>
      <c r="F19" s="680"/>
      <c r="G19" s="680"/>
      <c r="H19" s="680"/>
      <c r="I19" s="680"/>
      <c r="J19" s="680"/>
      <c r="K19" s="681"/>
    </row>
    <row r="20" spans="1:11" s="191" customFormat="1" ht="13.5" thickBot="1" x14ac:dyDescent="0.25">
      <c r="A20" s="625"/>
      <c r="B20" s="625"/>
      <c r="C20" s="625"/>
      <c r="D20" s="625"/>
      <c r="E20" s="625"/>
      <c r="F20" s="625"/>
      <c r="G20" s="625"/>
      <c r="H20" s="625"/>
      <c r="I20" s="625"/>
      <c r="J20" s="625"/>
      <c r="K20" s="625"/>
    </row>
    <row r="21" spans="1:11" s="191" customFormat="1" ht="35.25" customHeight="1" x14ac:dyDescent="0.2">
      <c r="A21" s="72">
        <v>12</v>
      </c>
      <c r="B21" s="682" t="s">
        <v>43</v>
      </c>
      <c r="C21" s="683"/>
      <c r="D21" s="684" t="s">
        <v>92</v>
      </c>
      <c r="E21" s="685"/>
      <c r="F21" s="685"/>
      <c r="G21" s="685"/>
      <c r="H21" s="685"/>
      <c r="I21" s="685"/>
      <c r="J21" s="685"/>
      <c r="K21" s="686"/>
    </row>
    <row r="22" spans="1:11" s="191" customFormat="1" ht="30.75" customHeight="1" x14ac:dyDescent="0.2">
      <c r="A22" s="73">
        <v>13</v>
      </c>
      <c r="B22" s="667" t="s">
        <v>44</v>
      </c>
      <c r="C22" s="668"/>
      <c r="D22" s="669" t="s">
        <v>1526</v>
      </c>
      <c r="E22" s="670"/>
      <c r="F22" s="670"/>
      <c r="G22" s="670"/>
      <c r="H22" s="670"/>
      <c r="I22" s="670"/>
      <c r="J22" s="670"/>
      <c r="K22" s="671"/>
    </row>
    <row r="23" spans="1:11" s="191" customFormat="1" ht="59.25" customHeight="1" x14ac:dyDescent="0.2">
      <c r="A23" s="73">
        <v>14</v>
      </c>
      <c r="B23" s="667" t="s">
        <v>2</v>
      </c>
      <c r="C23" s="668"/>
      <c r="D23" s="669" t="s">
        <v>1525</v>
      </c>
      <c r="E23" s="670"/>
      <c r="F23" s="670"/>
      <c r="G23" s="670"/>
      <c r="H23" s="670"/>
      <c r="I23" s="670"/>
      <c r="J23" s="670"/>
      <c r="K23" s="671"/>
    </row>
    <row r="24" spans="1:11" s="191" customFormat="1" ht="38.25" customHeight="1" x14ac:dyDescent="0.2">
      <c r="A24" s="73">
        <v>15</v>
      </c>
      <c r="B24" s="667" t="s">
        <v>54</v>
      </c>
      <c r="C24" s="668"/>
      <c r="D24" s="669" t="s">
        <v>1497</v>
      </c>
      <c r="E24" s="670"/>
      <c r="F24" s="670"/>
      <c r="G24" s="670"/>
      <c r="H24" s="670"/>
      <c r="I24" s="670"/>
      <c r="J24" s="670"/>
      <c r="K24" s="671"/>
    </row>
    <row r="25" spans="1:11" s="191" customFormat="1" ht="223.5" customHeight="1" x14ac:dyDescent="0.2">
      <c r="A25" s="73">
        <v>16</v>
      </c>
      <c r="B25" s="667" t="s">
        <v>120</v>
      </c>
      <c r="C25" s="668"/>
      <c r="D25" s="669" t="s">
        <v>1572</v>
      </c>
      <c r="E25" s="670"/>
      <c r="F25" s="670"/>
      <c r="G25" s="670"/>
      <c r="H25" s="670"/>
      <c r="I25" s="670"/>
      <c r="J25" s="670"/>
      <c r="K25" s="671"/>
    </row>
    <row r="26" spans="1:11" s="191" customFormat="1" ht="88.5" customHeight="1" x14ac:dyDescent="0.2">
      <c r="A26" s="73">
        <v>17</v>
      </c>
      <c r="B26" s="667" t="s">
        <v>146</v>
      </c>
      <c r="C26" s="668"/>
      <c r="D26" s="669" t="s">
        <v>1571</v>
      </c>
      <c r="E26" s="670"/>
      <c r="F26" s="670"/>
      <c r="G26" s="670"/>
      <c r="H26" s="670"/>
      <c r="I26" s="670"/>
      <c r="J26" s="670"/>
      <c r="K26" s="671"/>
    </row>
    <row r="27" spans="1:11" s="191" customFormat="1" ht="108.75" customHeight="1" thickBot="1" x14ac:dyDescent="0.25">
      <c r="A27" s="71">
        <v>18</v>
      </c>
      <c r="B27" s="632" t="s">
        <v>147</v>
      </c>
      <c r="C27" s="633"/>
      <c r="D27" s="800" t="s">
        <v>1570</v>
      </c>
      <c r="E27" s="801"/>
      <c r="F27" s="801"/>
      <c r="G27" s="801"/>
      <c r="H27" s="801"/>
      <c r="I27" s="801"/>
      <c r="J27" s="801"/>
      <c r="K27" s="802"/>
    </row>
    <row r="28" spans="1:11" s="191" customFormat="1" ht="13.5" thickBot="1" x14ac:dyDescent="0.25">
      <c r="A28" s="625"/>
      <c r="B28" s="625"/>
      <c r="C28" s="625"/>
      <c r="D28" s="625"/>
      <c r="E28" s="625"/>
      <c r="F28" s="625"/>
      <c r="G28" s="625"/>
      <c r="H28" s="625"/>
      <c r="I28" s="625"/>
      <c r="J28" s="625"/>
      <c r="K28" s="625"/>
    </row>
    <row r="29" spans="1:11" s="191" customFormat="1" ht="78.75" customHeight="1" x14ac:dyDescent="0.2">
      <c r="A29" s="72">
        <v>19</v>
      </c>
      <c r="B29" s="652" t="s">
        <v>7</v>
      </c>
      <c r="C29" s="653"/>
      <c r="D29" s="774" t="s">
        <v>1569</v>
      </c>
      <c r="E29" s="775"/>
      <c r="F29" s="775"/>
      <c r="G29" s="775"/>
      <c r="H29" s="775"/>
      <c r="I29" s="775"/>
      <c r="J29" s="775"/>
      <c r="K29" s="776"/>
    </row>
    <row r="30" spans="1:11" s="191" customFormat="1" ht="126.75" customHeight="1" x14ac:dyDescent="0.2">
      <c r="A30" s="73">
        <v>20</v>
      </c>
      <c r="B30" s="629" t="s">
        <v>14</v>
      </c>
      <c r="C30" s="630"/>
      <c r="D30" s="657" t="s">
        <v>1568</v>
      </c>
      <c r="E30" s="658"/>
      <c r="F30" s="658"/>
      <c r="G30" s="658"/>
      <c r="H30" s="658"/>
      <c r="I30" s="658"/>
      <c r="J30" s="658"/>
      <c r="K30" s="659"/>
    </row>
    <row r="31" spans="1:11" s="191" customFormat="1" ht="66.75" customHeight="1" thickBot="1" x14ac:dyDescent="0.25">
      <c r="A31" s="74">
        <v>21</v>
      </c>
      <c r="B31" s="660" t="s">
        <v>26</v>
      </c>
      <c r="C31" s="661"/>
      <c r="D31" s="647" t="s">
        <v>1567</v>
      </c>
      <c r="E31" s="648"/>
      <c r="F31" s="648"/>
      <c r="G31" s="648"/>
      <c r="H31" s="648"/>
      <c r="I31" s="648"/>
      <c r="J31" s="648"/>
      <c r="K31" s="649"/>
    </row>
    <row r="32" spans="1:11" s="191" customFormat="1" ht="13.5" thickBot="1" x14ac:dyDescent="0.25">
      <c r="A32" s="625"/>
      <c r="B32" s="625"/>
      <c r="C32" s="625"/>
      <c r="D32" s="625"/>
      <c r="E32" s="625"/>
      <c r="F32" s="625"/>
      <c r="G32" s="625"/>
      <c r="H32" s="625"/>
      <c r="I32" s="625"/>
      <c r="J32" s="625"/>
      <c r="K32" s="625"/>
    </row>
    <row r="33" spans="1:12" s="191" customFormat="1" ht="51" customHeight="1" x14ac:dyDescent="0.2">
      <c r="A33" s="129">
        <v>22</v>
      </c>
      <c r="B33" s="652" t="s">
        <v>55</v>
      </c>
      <c r="C33" s="653"/>
      <c r="D33" s="634" t="s">
        <v>155</v>
      </c>
      <c r="E33" s="651"/>
      <c r="F33" s="803" t="s">
        <v>160</v>
      </c>
      <c r="G33" s="804"/>
      <c r="H33" s="634" t="s">
        <v>109</v>
      </c>
      <c r="I33" s="651"/>
      <c r="J33" s="803" t="s">
        <v>216</v>
      </c>
      <c r="K33" s="805"/>
    </row>
    <row r="34" spans="1:12" s="191" customFormat="1" ht="40.5" customHeight="1" thickBot="1" x14ac:dyDescent="0.25">
      <c r="A34" s="71">
        <v>23</v>
      </c>
      <c r="B34" s="645" t="s">
        <v>121</v>
      </c>
      <c r="C34" s="646"/>
      <c r="D34" s="662" t="s">
        <v>1566</v>
      </c>
      <c r="E34" s="663"/>
      <c r="F34" s="663"/>
      <c r="G34" s="663"/>
      <c r="H34" s="663"/>
      <c r="I34" s="663"/>
      <c r="J34" s="663"/>
      <c r="K34" s="664"/>
    </row>
    <row r="35" spans="1:12" s="191" customFormat="1" ht="13.5" thickBot="1" x14ac:dyDescent="0.25">
      <c r="A35" s="625"/>
      <c r="B35" s="625"/>
      <c r="C35" s="625"/>
      <c r="D35" s="625"/>
      <c r="E35" s="625"/>
      <c r="F35" s="625"/>
      <c r="G35" s="625"/>
      <c r="H35" s="625"/>
      <c r="I35" s="625"/>
      <c r="J35" s="625"/>
      <c r="K35" s="625"/>
    </row>
    <row r="36" spans="1:12" s="191" customFormat="1" x14ac:dyDescent="0.2">
      <c r="A36" s="650" t="s">
        <v>29</v>
      </c>
      <c r="B36" s="635"/>
      <c r="C36" s="651"/>
      <c r="D36" s="87">
        <v>2017</v>
      </c>
      <c r="E36" s="87" t="s">
        <v>1490</v>
      </c>
      <c r="F36" s="87" t="s">
        <v>1490</v>
      </c>
      <c r="G36" s="87" t="s">
        <v>1490</v>
      </c>
      <c r="H36" s="87" t="s">
        <v>1490</v>
      </c>
      <c r="I36" s="87" t="s">
        <v>1490</v>
      </c>
      <c r="J36" s="87" t="s">
        <v>1490</v>
      </c>
      <c r="K36" s="88" t="s">
        <v>101</v>
      </c>
    </row>
    <row r="37" spans="1:12" s="191" customFormat="1" ht="36.75" customHeight="1" x14ac:dyDescent="0.2">
      <c r="A37" s="73">
        <v>24</v>
      </c>
      <c r="B37" s="629" t="s">
        <v>28</v>
      </c>
      <c r="C37" s="630"/>
      <c r="D37" s="205">
        <v>1000000</v>
      </c>
      <c r="E37" s="205">
        <v>0</v>
      </c>
      <c r="F37" s="205">
        <v>0</v>
      </c>
      <c r="G37" s="205">
        <v>0</v>
      </c>
      <c r="H37" s="205">
        <v>0</v>
      </c>
      <c r="I37" s="205">
        <v>0</v>
      </c>
      <c r="J37" s="205">
        <v>0</v>
      </c>
      <c r="K37" s="205">
        <v>1000000</v>
      </c>
      <c r="L37" s="225"/>
    </row>
    <row r="38" spans="1:12" s="191" customFormat="1" ht="34.5" customHeight="1" x14ac:dyDescent="0.2">
      <c r="A38" s="73">
        <v>25</v>
      </c>
      <c r="B38" s="629" t="s">
        <v>27</v>
      </c>
      <c r="C38" s="630"/>
      <c r="D38" s="205">
        <v>1000000</v>
      </c>
      <c r="E38" s="205">
        <v>0</v>
      </c>
      <c r="F38" s="205">
        <v>0</v>
      </c>
      <c r="G38" s="205">
        <v>0</v>
      </c>
      <c r="H38" s="205">
        <v>0</v>
      </c>
      <c r="I38" s="205">
        <v>0</v>
      </c>
      <c r="J38" s="205">
        <v>0</v>
      </c>
      <c r="K38" s="205">
        <v>1000000</v>
      </c>
    </row>
    <row r="39" spans="1:12" s="191" customFormat="1" ht="33" customHeight="1" x14ac:dyDescent="0.2">
      <c r="A39" s="73">
        <v>26</v>
      </c>
      <c r="B39" s="629" t="s">
        <v>22</v>
      </c>
      <c r="C39" s="630"/>
      <c r="D39" s="205">
        <v>850000</v>
      </c>
      <c r="E39" s="205">
        <v>0</v>
      </c>
      <c r="F39" s="205">
        <v>0</v>
      </c>
      <c r="G39" s="205">
        <v>0</v>
      </c>
      <c r="H39" s="205">
        <v>0</v>
      </c>
      <c r="I39" s="205">
        <v>0</v>
      </c>
      <c r="J39" s="205">
        <v>0</v>
      </c>
      <c r="K39" s="205">
        <v>850000</v>
      </c>
    </row>
    <row r="40" spans="1:12" s="191" customFormat="1" ht="41.25" customHeight="1" thickBot="1" x14ac:dyDescent="0.25">
      <c r="A40" s="71">
        <v>27</v>
      </c>
      <c r="B40" s="632" t="s">
        <v>56</v>
      </c>
      <c r="C40" s="633"/>
      <c r="D40" s="201">
        <f t="shared" ref="D40:K40" si="0">IF(D39=0,"",D39/D38*100)</f>
        <v>85</v>
      </c>
      <c r="E40" s="201">
        <v>0</v>
      </c>
      <c r="F40" s="201">
        <v>0</v>
      </c>
      <c r="G40" s="201">
        <v>0</v>
      </c>
      <c r="H40" s="201">
        <v>0</v>
      </c>
      <c r="I40" s="201">
        <v>0</v>
      </c>
      <c r="J40" s="201">
        <v>0</v>
      </c>
      <c r="K40" s="201">
        <f t="shared" si="0"/>
        <v>85</v>
      </c>
    </row>
    <row r="41" spans="1:12" s="191" customFormat="1" ht="13.5" thickBot="1" x14ac:dyDescent="0.25">
      <c r="A41" s="785"/>
      <c r="B41" s="785"/>
      <c r="C41" s="785"/>
      <c r="D41" s="785"/>
      <c r="E41" s="785"/>
      <c r="F41" s="785"/>
      <c r="G41" s="785"/>
      <c r="H41" s="785"/>
      <c r="I41" s="785"/>
      <c r="J41" s="785"/>
      <c r="K41" s="785"/>
    </row>
    <row r="42" spans="1:12" s="191" customFormat="1" ht="20.25" customHeight="1" x14ac:dyDescent="0.2">
      <c r="A42" s="619">
        <v>28</v>
      </c>
      <c r="B42" s="634" t="s">
        <v>57</v>
      </c>
      <c r="C42" s="635"/>
      <c r="D42" s="635"/>
      <c r="E42" s="635"/>
      <c r="F42" s="635"/>
      <c r="G42" s="635"/>
      <c r="H42" s="635"/>
      <c r="I42" s="635"/>
      <c r="J42" s="635"/>
      <c r="K42" s="636"/>
    </row>
    <row r="43" spans="1:12" s="191" customFormat="1" ht="39.75" customHeight="1" x14ac:dyDescent="0.2">
      <c r="A43" s="620"/>
      <c r="B43" s="626" t="s">
        <v>8</v>
      </c>
      <c r="C43" s="627"/>
      <c r="D43" s="626" t="s">
        <v>58</v>
      </c>
      <c r="E43" s="637"/>
      <c r="F43" s="637"/>
      <c r="G43" s="637"/>
      <c r="H43" s="637"/>
      <c r="I43" s="627"/>
      <c r="J43" s="626" t="s">
        <v>59</v>
      </c>
      <c r="K43" s="628"/>
    </row>
    <row r="44" spans="1:12" s="191" customFormat="1" ht="25.5" customHeight="1" x14ac:dyDescent="0.2">
      <c r="A44" s="620"/>
      <c r="B44" s="777" t="s">
        <v>1565</v>
      </c>
      <c r="C44" s="794"/>
      <c r="D44" s="777" t="s">
        <v>1564</v>
      </c>
      <c r="E44" s="778"/>
      <c r="F44" s="778"/>
      <c r="G44" s="778"/>
      <c r="H44" s="778"/>
      <c r="I44" s="794"/>
      <c r="J44" s="770">
        <v>80000</v>
      </c>
      <c r="K44" s="771"/>
    </row>
    <row r="45" spans="1:12" s="191" customFormat="1" ht="139.5" customHeight="1" thickBot="1" x14ac:dyDescent="0.25">
      <c r="A45" s="751"/>
      <c r="B45" s="795" t="s">
        <v>1563</v>
      </c>
      <c r="C45" s="796"/>
      <c r="D45" s="795" t="s">
        <v>1562</v>
      </c>
      <c r="E45" s="797"/>
      <c r="F45" s="797"/>
      <c r="G45" s="797"/>
      <c r="H45" s="797"/>
      <c r="I45" s="796"/>
      <c r="J45" s="798">
        <v>920000</v>
      </c>
      <c r="K45" s="799"/>
    </row>
    <row r="46" spans="1:12" s="191" customFormat="1" ht="13.5" thickBot="1" x14ac:dyDescent="0.25">
      <c r="A46" s="625"/>
      <c r="B46" s="625"/>
      <c r="C46" s="625"/>
      <c r="D46" s="625"/>
      <c r="E46" s="625"/>
      <c r="F46" s="625"/>
      <c r="G46" s="625"/>
      <c r="H46" s="625"/>
      <c r="I46" s="625"/>
      <c r="J46" s="625"/>
      <c r="K46" s="625"/>
    </row>
    <row r="47" spans="1:12" s="191" customFormat="1" ht="41.25" customHeight="1" x14ac:dyDescent="0.2">
      <c r="A47" s="619">
        <v>29</v>
      </c>
      <c r="B47" s="621" t="s">
        <v>106</v>
      </c>
      <c r="C47" s="622"/>
      <c r="D47" s="622"/>
      <c r="E47" s="622"/>
      <c r="F47" s="622"/>
      <c r="G47" s="622"/>
      <c r="H47" s="622"/>
      <c r="I47" s="622"/>
      <c r="J47" s="622"/>
      <c r="K47" s="623"/>
    </row>
    <row r="48" spans="1:12" s="191" customFormat="1" ht="57" customHeight="1" x14ac:dyDescent="0.2">
      <c r="A48" s="620"/>
      <c r="B48" s="626" t="s">
        <v>102</v>
      </c>
      <c r="C48" s="627"/>
      <c r="D48" s="626" t="s">
        <v>60</v>
      </c>
      <c r="E48" s="627"/>
      <c r="F48" s="626" t="s">
        <v>24</v>
      </c>
      <c r="G48" s="627"/>
      <c r="H48" s="626" t="s">
        <v>130</v>
      </c>
      <c r="I48" s="627"/>
      <c r="J48" s="626" t="s">
        <v>104</v>
      </c>
      <c r="K48" s="628"/>
    </row>
    <row r="49" spans="1:11" s="191" customFormat="1" ht="30" customHeight="1" x14ac:dyDescent="0.2">
      <c r="A49" s="620"/>
      <c r="B49" s="605" t="s">
        <v>198</v>
      </c>
      <c r="C49" s="606"/>
      <c r="D49" s="607" t="s">
        <v>199</v>
      </c>
      <c r="E49" s="608"/>
      <c r="F49" s="607" t="s">
        <v>200</v>
      </c>
      <c r="G49" s="608"/>
      <c r="H49" s="609">
        <v>8600</v>
      </c>
      <c r="I49" s="610"/>
      <c r="J49" s="474">
        <v>1090529</v>
      </c>
      <c r="K49" s="475"/>
    </row>
    <row r="50" spans="1:11" s="191" customFormat="1" ht="48.75" customHeight="1" x14ac:dyDescent="0.2">
      <c r="A50" s="620"/>
      <c r="B50" s="605" t="s">
        <v>201</v>
      </c>
      <c r="C50" s="606"/>
      <c r="D50" s="607" t="s">
        <v>202</v>
      </c>
      <c r="E50" s="608"/>
      <c r="F50" s="607" t="s">
        <v>203</v>
      </c>
      <c r="G50" s="608"/>
      <c r="H50" s="609">
        <v>1</v>
      </c>
      <c r="I50" s="610"/>
      <c r="J50" s="474">
        <v>79</v>
      </c>
      <c r="K50" s="475"/>
    </row>
    <row r="51" spans="1:11" s="191" customFormat="1" ht="104.25" customHeight="1" x14ac:dyDescent="0.2">
      <c r="A51" s="620"/>
      <c r="B51" s="605" t="s">
        <v>1481</v>
      </c>
      <c r="C51" s="606"/>
      <c r="D51" s="607" t="s">
        <v>202</v>
      </c>
      <c r="E51" s="608"/>
      <c r="F51" s="607" t="s">
        <v>203</v>
      </c>
      <c r="G51" s="608"/>
      <c r="H51" s="609">
        <v>1</v>
      </c>
      <c r="I51" s="610"/>
      <c r="J51" s="474">
        <v>79</v>
      </c>
      <c r="K51" s="475"/>
    </row>
    <row r="52" spans="1:11" s="191" customFormat="1" ht="39.75" customHeight="1" x14ac:dyDescent="0.2">
      <c r="A52" s="620"/>
      <c r="B52" s="605" t="s">
        <v>211</v>
      </c>
      <c r="C52" s="606"/>
      <c r="D52" s="607" t="s">
        <v>202</v>
      </c>
      <c r="E52" s="608"/>
      <c r="F52" s="607" t="s">
        <v>204</v>
      </c>
      <c r="G52" s="608"/>
      <c r="H52" s="609">
        <v>0</v>
      </c>
      <c r="I52" s="610"/>
      <c r="J52" s="474">
        <v>358000000</v>
      </c>
      <c r="K52" s="475"/>
    </row>
    <row r="53" spans="1:11" s="191" customFormat="1" ht="36.75" customHeight="1" x14ac:dyDescent="0.2">
      <c r="A53" s="620"/>
      <c r="B53" s="605" t="s">
        <v>205</v>
      </c>
      <c r="C53" s="606"/>
      <c r="D53" s="607" t="s">
        <v>202</v>
      </c>
      <c r="E53" s="608"/>
      <c r="F53" s="607" t="s">
        <v>203</v>
      </c>
      <c r="G53" s="608"/>
      <c r="H53" s="609">
        <v>1</v>
      </c>
      <c r="I53" s="610"/>
      <c r="J53" s="474">
        <v>20</v>
      </c>
      <c r="K53" s="475"/>
    </row>
    <row r="54" spans="1:11" s="191" customFormat="1" ht="30.75" customHeight="1" x14ac:dyDescent="0.2">
      <c r="A54" s="620"/>
      <c r="B54" s="605" t="s">
        <v>206</v>
      </c>
      <c r="C54" s="606"/>
      <c r="D54" s="607" t="s">
        <v>202</v>
      </c>
      <c r="E54" s="608"/>
      <c r="F54" s="607" t="s">
        <v>203</v>
      </c>
      <c r="G54" s="608"/>
      <c r="H54" s="609">
        <v>0</v>
      </c>
      <c r="I54" s="610"/>
      <c r="J54" s="474">
        <v>34</v>
      </c>
      <c r="K54" s="475"/>
    </row>
    <row r="55" spans="1:11" s="191" customFormat="1" ht="39.75" customHeight="1" x14ac:dyDescent="0.2">
      <c r="A55" s="620"/>
      <c r="B55" s="605" t="s">
        <v>207</v>
      </c>
      <c r="C55" s="606"/>
      <c r="D55" s="607" t="s">
        <v>199</v>
      </c>
      <c r="E55" s="608"/>
      <c r="F55" s="607" t="s">
        <v>208</v>
      </c>
      <c r="G55" s="608"/>
      <c r="H55" s="609">
        <v>0</v>
      </c>
      <c r="I55" s="610"/>
      <c r="J55" s="474" t="s">
        <v>238</v>
      </c>
      <c r="K55" s="475"/>
    </row>
    <row r="56" spans="1:11" s="191" customFormat="1" ht="41.25" customHeight="1" x14ac:dyDescent="0.2">
      <c r="A56" s="620"/>
      <c r="B56" s="605" t="s">
        <v>209</v>
      </c>
      <c r="C56" s="606"/>
      <c r="D56" s="607" t="s">
        <v>199</v>
      </c>
      <c r="E56" s="608"/>
      <c r="F56" s="607" t="s">
        <v>208</v>
      </c>
      <c r="G56" s="608"/>
      <c r="H56" s="609">
        <v>0</v>
      </c>
      <c r="I56" s="610"/>
      <c r="J56" s="474" t="s">
        <v>238</v>
      </c>
      <c r="K56" s="475"/>
    </row>
    <row r="57" spans="1:11" s="191" customFormat="1" ht="58.5" customHeight="1" thickBot="1" x14ac:dyDescent="0.25">
      <c r="A57" s="620"/>
      <c r="B57" s="605" t="s">
        <v>210</v>
      </c>
      <c r="C57" s="606"/>
      <c r="D57" s="607" t="s">
        <v>202</v>
      </c>
      <c r="E57" s="608"/>
      <c r="F57" s="607" t="s">
        <v>203</v>
      </c>
      <c r="G57" s="608"/>
      <c r="H57" s="609">
        <v>1</v>
      </c>
      <c r="I57" s="610"/>
      <c r="J57" s="474" t="s">
        <v>238</v>
      </c>
      <c r="K57" s="475"/>
    </row>
    <row r="58" spans="1:11" s="191" customFormat="1" ht="13.5" thickBot="1" x14ac:dyDescent="0.25">
      <c r="A58" s="618"/>
      <c r="B58" s="618"/>
      <c r="C58" s="618"/>
      <c r="D58" s="618"/>
      <c r="E58" s="618"/>
      <c r="F58" s="618"/>
      <c r="G58" s="618"/>
      <c r="H58" s="618"/>
      <c r="I58" s="618"/>
      <c r="J58" s="618"/>
      <c r="K58" s="618"/>
    </row>
    <row r="59" spans="1:11" s="191" customFormat="1" ht="13.5" thickBot="1" x14ac:dyDescent="0.25">
      <c r="A59" s="179">
        <v>30</v>
      </c>
      <c r="B59" s="613" t="s">
        <v>15</v>
      </c>
      <c r="C59" s="614"/>
      <c r="D59" s="615" t="s">
        <v>145</v>
      </c>
      <c r="E59" s="616"/>
      <c r="F59" s="616"/>
      <c r="G59" s="616"/>
      <c r="H59" s="616"/>
      <c r="I59" s="616"/>
      <c r="J59" s="616"/>
      <c r="K59" s="617"/>
    </row>
  </sheetData>
  <mergeCells count="137">
    <mergeCell ref="A20:K20"/>
    <mergeCell ref="A16:K16"/>
    <mergeCell ref="B18:C18"/>
    <mergeCell ref="D18:K18"/>
    <mergeCell ref="B19:C19"/>
    <mergeCell ref="B13:D13"/>
    <mergeCell ref="E13:K13"/>
    <mergeCell ref="B14:D14"/>
    <mergeCell ref="E14:K14"/>
    <mergeCell ref="B21:C21"/>
    <mergeCell ref="D21:K21"/>
    <mergeCell ref="B22:C22"/>
    <mergeCell ref="D22:K22"/>
    <mergeCell ref="B23:C23"/>
    <mergeCell ref="D23:K23"/>
    <mergeCell ref="B25:C25"/>
    <mergeCell ref="D25:K25"/>
    <mergeCell ref="B26:C26"/>
    <mergeCell ref="D26:K26"/>
    <mergeCell ref="B27:C27"/>
    <mergeCell ref="D27:K27"/>
    <mergeCell ref="A32:K32"/>
    <mergeCell ref="B33:C33"/>
    <mergeCell ref="B34:C34"/>
    <mergeCell ref="D34:K34"/>
    <mergeCell ref="B29:C29"/>
    <mergeCell ref="D29:K29"/>
    <mergeCell ref="B30:C30"/>
    <mergeCell ref="D30:K30"/>
    <mergeCell ref="D33:E33"/>
    <mergeCell ref="F33:G33"/>
    <mergeCell ref="H33:I33"/>
    <mergeCell ref="J33:K33"/>
    <mergeCell ref="B31:C31"/>
    <mergeCell ref="D31:K31"/>
    <mergeCell ref="B38:C38"/>
    <mergeCell ref="B39:C39"/>
    <mergeCell ref="B40:C40"/>
    <mergeCell ref="B37:C37"/>
    <mergeCell ref="A35:K35"/>
    <mergeCell ref="A36:C36"/>
    <mergeCell ref="J49:K49"/>
    <mergeCell ref="B44:C44"/>
    <mergeCell ref="B43:C43"/>
    <mergeCell ref="A41:K41"/>
    <mergeCell ref="A42:A45"/>
    <mergeCell ref="B42:K42"/>
    <mergeCell ref="D43:I43"/>
    <mergeCell ref="J43:K43"/>
    <mergeCell ref="D44:I44"/>
    <mergeCell ref="J44:K44"/>
    <mergeCell ref="B45:C45"/>
    <mergeCell ref="D45:I45"/>
    <mergeCell ref="J45:K45"/>
    <mergeCell ref="B47:K47"/>
    <mergeCell ref="D48:E48"/>
    <mergeCell ref="F48:G48"/>
    <mergeCell ref="H48:I48"/>
    <mergeCell ref="B49:C49"/>
    <mergeCell ref="F53:G53"/>
    <mergeCell ref="H53:I53"/>
    <mergeCell ref="J53:K53"/>
    <mergeCell ref="B54:C54"/>
    <mergeCell ref="D54:E54"/>
    <mergeCell ref="F54:G54"/>
    <mergeCell ref="H54:I54"/>
    <mergeCell ref="J54:K54"/>
    <mergeCell ref="B55:C55"/>
    <mergeCell ref="D55:E55"/>
    <mergeCell ref="F55:G55"/>
    <mergeCell ref="A1:K1"/>
    <mergeCell ref="B2:E2"/>
    <mergeCell ref="F2:K2"/>
    <mergeCell ref="A3:K3"/>
    <mergeCell ref="B5:D5"/>
    <mergeCell ref="E5:K5"/>
    <mergeCell ref="A4:K4"/>
    <mergeCell ref="E6:K6"/>
    <mergeCell ref="F7:H7"/>
    <mergeCell ref="J7:K7"/>
    <mergeCell ref="A8:A9"/>
    <mergeCell ref="B8:D9"/>
    <mergeCell ref="E8:K8"/>
    <mergeCell ref="F9:H9"/>
    <mergeCell ref="J9:K9"/>
    <mergeCell ref="A6:A7"/>
    <mergeCell ref="B6:D7"/>
    <mergeCell ref="B10:D10"/>
    <mergeCell ref="E10:K10"/>
    <mergeCell ref="A46:K46"/>
    <mergeCell ref="A47:A57"/>
    <mergeCell ref="B11:D11"/>
    <mergeCell ref="B12:D12"/>
    <mergeCell ref="E12:K12"/>
    <mergeCell ref="A15:K15"/>
    <mergeCell ref="E11:K11"/>
    <mergeCell ref="D19:K19"/>
    <mergeCell ref="B24:C24"/>
    <mergeCell ref="D24:K24"/>
    <mergeCell ref="A28:K28"/>
    <mergeCell ref="H55:I55"/>
    <mergeCell ref="B56:C56"/>
    <mergeCell ref="D56:E56"/>
    <mergeCell ref="F56:G56"/>
    <mergeCell ref="H56:I56"/>
    <mergeCell ref="J56:K56"/>
    <mergeCell ref="B57:C57"/>
    <mergeCell ref="D57:E57"/>
    <mergeCell ref="F57:G57"/>
    <mergeCell ref="H57:I57"/>
    <mergeCell ref="J57:K57"/>
    <mergeCell ref="B51:C51"/>
    <mergeCell ref="D51:E51"/>
    <mergeCell ref="D49:E49"/>
    <mergeCell ref="F49:G49"/>
    <mergeCell ref="H49:I49"/>
    <mergeCell ref="B48:C48"/>
    <mergeCell ref="J48:K48"/>
    <mergeCell ref="D59:K59"/>
    <mergeCell ref="B50:C50"/>
    <mergeCell ref="D50:E50"/>
    <mergeCell ref="F50:G50"/>
    <mergeCell ref="H50:I50"/>
    <mergeCell ref="J50:K50"/>
    <mergeCell ref="A58:K58"/>
    <mergeCell ref="B59:C59"/>
    <mergeCell ref="F51:G51"/>
    <mergeCell ref="H51:I51"/>
    <mergeCell ref="J51:K51"/>
    <mergeCell ref="B52:C52"/>
    <mergeCell ref="D52:E52"/>
    <mergeCell ref="F52:G52"/>
    <mergeCell ref="J55:K55"/>
    <mergeCell ref="H52:I52"/>
    <mergeCell ref="J52:K52"/>
    <mergeCell ref="B53:C53"/>
    <mergeCell ref="D53:E53"/>
  </mergeCells>
  <conditionalFormatting sqref="D24">
    <cfRule type="containsText" dxfId="13" priority="1" stopIfTrue="1" operator="containsText" text="wybierz">
      <formula>NOT(ISERROR(SEARCH("wybierz",D24)))</formula>
    </cfRule>
  </conditionalFormatting>
  <conditionalFormatting sqref="F33:G33 J33:K33 D22:D23 D25:D26">
    <cfRule type="containsText" dxfId="12" priority="2" stopIfTrue="1" operator="containsText" text="wybierz">
      <formula>NOT(ISERROR(SEARCH("wybierz",D22)))</formula>
    </cfRule>
  </conditionalFormatting>
  <dataValidations count="7">
    <dataValidation allowBlank="1" showInputMessage="1" showErrorMessage="1" prompt="zgodnie z właściwym PO" sqref="E11:E13 F13:K13"/>
    <dataValidation type="list" allowBlank="1" showInputMessage="1" showErrorMessage="1" sqref="D18">
      <formula1>$A$106:$A$109</formula1>
    </dataValidation>
    <dataValidation type="list" allowBlank="1" showInputMessage="1" showErrorMessage="1" prompt="wybierz Program z listy" sqref="E10:K10">
      <formula1>$A$86:$A$103</formula1>
    </dataValidation>
    <dataValidation type="list" allowBlank="1" showInputMessage="1" showErrorMessage="1" prompt="wybierz PI z listy" sqref="D23">
      <formula1>$A$161:$A$166</formula1>
    </dataValidation>
    <dataValidation type="list" allowBlank="1" showInputMessage="1" showErrorMessage="1" prompt="wybierz narzędzie PP" sqref="D19">
      <formula1>$A$112:$A$148</formula1>
    </dataValidation>
    <dataValidation type="list" allowBlank="1" showInputMessage="1" showErrorMessage="1" prompt="wybierz fundusz" sqref="D21">
      <formula1>$A$151:$A$152</formula1>
    </dataValidation>
    <dataValidation type="list" allowBlank="1" showInputMessage="1" showErrorMessage="1" prompt="wybierz Cel Tematyczny" sqref="D22">
      <formula1>$A$155:$A$158</formula1>
    </dataValidation>
  </dataValidations>
  <pageMargins left="0.7" right="0.7" top="0.75" bottom="0.75" header="0.3" footer="0.3"/>
  <pageSetup paperSize="9" scale="62"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64"/>
  <sheetViews>
    <sheetView view="pageBreakPreview" topLeftCell="A25" zoomScale="85" zoomScaleNormal="100" zoomScaleSheetLayoutView="85" workbookViewId="0">
      <selection activeCell="D30" sqref="D30:K30"/>
    </sheetView>
  </sheetViews>
  <sheetFormatPr defaultRowHeight="12.75" x14ac:dyDescent="0.2"/>
  <cols>
    <col min="1" max="1" width="3" style="132" bestFit="1" customWidth="1"/>
    <col min="2" max="2" width="9.140625" style="132"/>
    <col min="3" max="3" width="18.5703125" style="132" customWidth="1"/>
    <col min="4" max="4" width="15.42578125" style="132" customWidth="1"/>
    <col min="5" max="5" width="14.7109375" style="132" bestFit="1" customWidth="1"/>
    <col min="6" max="6" width="13.140625" style="132" customWidth="1"/>
    <col min="7" max="7" width="15.140625" style="132" bestFit="1" customWidth="1"/>
    <col min="8" max="8" width="12.5703125" style="132" bestFit="1" customWidth="1"/>
    <col min="9" max="9" width="6.28515625" style="132" bestFit="1" customWidth="1"/>
    <col min="10" max="10" width="6" style="132" bestFit="1" customWidth="1"/>
    <col min="11" max="11" width="25" style="132" customWidth="1"/>
    <col min="12" max="12" width="17.5703125" style="132" customWidth="1"/>
    <col min="13" max="21" width="9.140625" style="132"/>
    <col min="22" max="22" width="8.7109375" style="132" customWidth="1"/>
    <col min="23" max="16384" width="9.140625" style="132"/>
  </cols>
  <sheetData>
    <row r="1" spans="1:11" s="191" customFormat="1" x14ac:dyDescent="0.2">
      <c r="A1" s="728" t="s">
        <v>50</v>
      </c>
      <c r="B1" s="729"/>
      <c r="C1" s="729"/>
      <c r="D1" s="729"/>
      <c r="E1" s="729"/>
      <c r="F1" s="729"/>
      <c r="G1" s="729"/>
      <c r="H1" s="729"/>
      <c r="I1" s="729"/>
      <c r="J1" s="729"/>
      <c r="K1" s="730"/>
    </row>
    <row r="2" spans="1:11" s="191" customFormat="1" ht="41.25" customHeight="1" thickBot="1" x14ac:dyDescent="0.25">
      <c r="A2" s="70">
        <v>1</v>
      </c>
      <c r="B2" s="693" t="s">
        <v>100</v>
      </c>
      <c r="C2" s="694"/>
      <c r="D2" s="694"/>
      <c r="E2" s="695"/>
      <c r="F2" s="756" t="s">
        <v>1628</v>
      </c>
      <c r="G2" s="757"/>
      <c r="H2" s="757"/>
      <c r="I2" s="757"/>
      <c r="J2" s="757"/>
      <c r="K2" s="758"/>
    </row>
    <row r="3" spans="1:11" s="191" customFormat="1" ht="13.5" thickBot="1" x14ac:dyDescent="0.25">
      <c r="A3" s="618"/>
      <c r="B3" s="618"/>
      <c r="C3" s="618"/>
      <c r="D3" s="618"/>
      <c r="E3" s="618"/>
      <c r="F3" s="618"/>
      <c r="G3" s="618"/>
      <c r="H3" s="618"/>
      <c r="I3" s="618"/>
      <c r="J3" s="618"/>
      <c r="K3" s="618"/>
    </row>
    <row r="4" spans="1:11" s="191" customFormat="1" x14ac:dyDescent="0.2">
      <c r="A4" s="699" t="s">
        <v>4</v>
      </c>
      <c r="B4" s="700"/>
      <c r="C4" s="700"/>
      <c r="D4" s="700"/>
      <c r="E4" s="700"/>
      <c r="F4" s="700"/>
      <c r="G4" s="700"/>
      <c r="H4" s="700"/>
      <c r="I4" s="700"/>
      <c r="J4" s="700"/>
      <c r="K4" s="701"/>
    </row>
    <row r="5" spans="1:11" s="191" customFormat="1" ht="54.75" customHeight="1" x14ac:dyDescent="0.2">
      <c r="A5" s="68">
        <v>2</v>
      </c>
      <c r="B5" s="687" t="s">
        <v>16</v>
      </c>
      <c r="C5" s="688"/>
      <c r="D5" s="689"/>
      <c r="E5" s="609" t="s">
        <v>1600</v>
      </c>
      <c r="F5" s="715"/>
      <c r="G5" s="715"/>
      <c r="H5" s="715"/>
      <c r="I5" s="715"/>
      <c r="J5" s="715"/>
      <c r="K5" s="716"/>
    </row>
    <row r="6" spans="1:11" s="191" customFormat="1" ht="34.5" customHeight="1" x14ac:dyDescent="0.2">
      <c r="A6" s="707">
        <v>3</v>
      </c>
      <c r="B6" s="709" t="s">
        <v>51</v>
      </c>
      <c r="C6" s="710"/>
      <c r="D6" s="711"/>
      <c r="E6" s="609" t="s">
        <v>1599</v>
      </c>
      <c r="F6" s="715"/>
      <c r="G6" s="715"/>
      <c r="H6" s="715"/>
      <c r="I6" s="715"/>
      <c r="J6" s="715"/>
      <c r="K6" s="716"/>
    </row>
    <row r="7" spans="1:11" s="191" customFormat="1" ht="22.5" customHeight="1" x14ac:dyDescent="0.2">
      <c r="A7" s="708"/>
      <c r="B7" s="712"/>
      <c r="C7" s="713"/>
      <c r="D7" s="714"/>
      <c r="E7" s="69" t="s">
        <v>108</v>
      </c>
      <c r="F7" s="717" t="s">
        <v>1598</v>
      </c>
      <c r="G7" s="718"/>
      <c r="H7" s="719"/>
      <c r="I7" s="69" t="s">
        <v>107</v>
      </c>
      <c r="J7" s="820" t="s">
        <v>1597</v>
      </c>
      <c r="K7" s="821"/>
    </row>
    <row r="8" spans="1:11" s="191" customFormat="1" x14ac:dyDescent="0.2">
      <c r="A8" s="707">
        <v>4</v>
      </c>
      <c r="B8" s="709" t="s">
        <v>118</v>
      </c>
      <c r="C8" s="710"/>
      <c r="D8" s="711"/>
      <c r="E8" s="609" t="s">
        <v>213</v>
      </c>
      <c r="F8" s="715"/>
      <c r="G8" s="715"/>
      <c r="H8" s="715"/>
      <c r="I8" s="715"/>
      <c r="J8" s="715"/>
      <c r="K8" s="716"/>
    </row>
    <row r="9" spans="1:11" s="191" customFormat="1" ht="38.25" customHeight="1" x14ac:dyDescent="0.2">
      <c r="A9" s="708"/>
      <c r="B9" s="712"/>
      <c r="C9" s="713"/>
      <c r="D9" s="714"/>
      <c r="E9" s="69" t="s">
        <v>108</v>
      </c>
      <c r="F9" s="717" t="s">
        <v>238</v>
      </c>
      <c r="G9" s="718"/>
      <c r="H9" s="719"/>
      <c r="I9" s="69" t="s">
        <v>107</v>
      </c>
      <c r="J9" s="820" t="s">
        <v>238</v>
      </c>
      <c r="K9" s="821"/>
    </row>
    <row r="10" spans="1:11" s="191" customFormat="1" ht="24" customHeight="1" x14ac:dyDescent="0.2">
      <c r="A10" s="68">
        <v>5</v>
      </c>
      <c r="B10" s="687" t="s">
        <v>94</v>
      </c>
      <c r="C10" s="688"/>
      <c r="D10" s="689"/>
      <c r="E10" s="722" t="s">
        <v>192</v>
      </c>
      <c r="F10" s="723"/>
      <c r="G10" s="723"/>
      <c r="H10" s="723"/>
      <c r="I10" s="723"/>
      <c r="J10" s="723"/>
      <c r="K10" s="724"/>
    </row>
    <row r="11" spans="1:11" s="191" customFormat="1" ht="33" customHeight="1" x14ac:dyDescent="0.2">
      <c r="A11" s="68">
        <v>6</v>
      </c>
      <c r="B11" s="687" t="s">
        <v>96</v>
      </c>
      <c r="C11" s="688"/>
      <c r="D11" s="689"/>
      <c r="E11" s="766" t="s">
        <v>1596</v>
      </c>
      <c r="F11" s="767"/>
      <c r="G11" s="767"/>
      <c r="H11" s="767"/>
      <c r="I11" s="767"/>
      <c r="J11" s="767"/>
      <c r="K11" s="768"/>
    </row>
    <row r="12" spans="1:11" s="191" customFormat="1" ht="30" customHeight="1" x14ac:dyDescent="0.2">
      <c r="A12" s="68">
        <v>7</v>
      </c>
      <c r="B12" s="687" t="s">
        <v>40</v>
      </c>
      <c r="C12" s="688"/>
      <c r="D12" s="689"/>
      <c r="E12" s="722" t="s">
        <v>194</v>
      </c>
      <c r="F12" s="723"/>
      <c r="G12" s="723"/>
      <c r="H12" s="723"/>
      <c r="I12" s="723"/>
      <c r="J12" s="723"/>
      <c r="K12" s="724"/>
    </row>
    <row r="13" spans="1:11" s="191" customFormat="1" ht="34.5" customHeight="1" x14ac:dyDescent="0.2">
      <c r="A13" s="68">
        <v>8</v>
      </c>
      <c r="B13" s="687" t="s">
        <v>45</v>
      </c>
      <c r="C13" s="688"/>
      <c r="D13" s="689"/>
      <c r="E13" s="722" t="s">
        <v>1000</v>
      </c>
      <c r="F13" s="723"/>
      <c r="G13" s="723"/>
      <c r="H13" s="723"/>
      <c r="I13" s="723"/>
      <c r="J13" s="723"/>
      <c r="K13" s="724"/>
    </row>
    <row r="14" spans="1:11" s="191" customFormat="1" ht="57" customHeight="1" thickBot="1" x14ac:dyDescent="0.25">
      <c r="A14" s="70">
        <v>9</v>
      </c>
      <c r="B14" s="693" t="s">
        <v>31</v>
      </c>
      <c r="C14" s="694"/>
      <c r="D14" s="695"/>
      <c r="E14" s="696" t="s">
        <v>1643</v>
      </c>
      <c r="F14" s="697"/>
      <c r="G14" s="697"/>
      <c r="H14" s="697"/>
      <c r="I14" s="697"/>
      <c r="J14" s="697"/>
      <c r="K14" s="698"/>
    </row>
    <row r="15" spans="1:11" s="191" customFormat="1" ht="13.5" thickBot="1" x14ac:dyDescent="0.25">
      <c r="A15" s="618"/>
      <c r="B15" s="618"/>
      <c r="C15" s="618"/>
      <c r="D15" s="618"/>
      <c r="E15" s="618"/>
      <c r="F15" s="618"/>
      <c r="G15" s="618"/>
      <c r="H15" s="618"/>
      <c r="I15" s="618"/>
      <c r="J15" s="618"/>
      <c r="K15" s="618"/>
    </row>
    <row r="16" spans="1:11" s="191" customFormat="1" x14ac:dyDescent="0.2">
      <c r="A16" s="699" t="s">
        <v>52</v>
      </c>
      <c r="B16" s="700"/>
      <c r="C16" s="700"/>
      <c r="D16" s="700"/>
      <c r="E16" s="700"/>
      <c r="F16" s="700"/>
      <c r="G16" s="700"/>
      <c r="H16" s="700"/>
      <c r="I16" s="700"/>
      <c r="J16" s="700"/>
      <c r="K16" s="701"/>
    </row>
    <row r="17" spans="1:11" s="191" customFormat="1" hidden="1" x14ac:dyDescent="0.2">
      <c r="A17" s="194"/>
      <c r="B17" s="193"/>
      <c r="C17" s="193"/>
      <c r="D17" s="193"/>
      <c r="E17" s="193"/>
      <c r="F17" s="193"/>
      <c r="G17" s="193"/>
      <c r="H17" s="193"/>
      <c r="I17" s="193"/>
      <c r="J17" s="193"/>
      <c r="K17" s="192"/>
    </row>
    <row r="18" spans="1:11" s="191" customFormat="1" ht="38.25" customHeight="1" x14ac:dyDescent="0.2">
      <c r="A18" s="68">
        <v>10</v>
      </c>
      <c r="B18" s="667" t="s">
        <v>18</v>
      </c>
      <c r="C18" s="668"/>
      <c r="D18" s="704" t="s">
        <v>195</v>
      </c>
      <c r="E18" s="705"/>
      <c r="F18" s="705"/>
      <c r="G18" s="705"/>
      <c r="H18" s="705"/>
      <c r="I18" s="705"/>
      <c r="J18" s="705"/>
      <c r="K18" s="706"/>
    </row>
    <row r="19" spans="1:11" s="191" customFormat="1" ht="57.75" customHeight="1" thickBot="1" x14ac:dyDescent="0.25">
      <c r="A19" s="71">
        <v>11</v>
      </c>
      <c r="B19" s="660" t="s">
        <v>53</v>
      </c>
      <c r="C19" s="661"/>
      <c r="D19" s="679" t="s">
        <v>1527</v>
      </c>
      <c r="E19" s="680"/>
      <c r="F19" s="680"/>
      <c r="G19" s="680"/>
      <c r="H19" s="680"/>
      <c r="I19" s="680"/>
      <c r="J19" s="680"/>
      <c r="K19" s="681"/>
    </row>
    <row r="20" spans="1:11" s="191" customFormat="1" ht="13.5" thickBot="1" x14ac:dyDescent="0.25">
      <c r="A20" s="625"/>
      <c r="B20" s="625"/>
      <c r="C20" s="625"/>
      <c r="D20" s="625"/>
      <c r="E20" s="625"/>
      <c r="F20" s="625"/>
      <c r="G20" s="625"/>
      <c r="H20" s="625"/>
      <c r="I20" s="625"/>
      <c r="J20" s="625"/>
      <c r="K20" s="625"/>
    </row>
    <row r="21" spans="1:11" s="191" customFormat="1" ht="15" customHeight="1" x14ac:dyDescent="0.2">
      <c r="A21" s="72">
        <v>12</v>
      </c>
      <c r="B21" s="682" t="s">
        <v>43</v>
      </c>
      <c r="C21" s="683"/>
      <c r="D21" s="684" t="s">
        <v>92</v>
      </c>
      <c r="E21" s="685"/>
      <c r="F21" s="685"/>
      <c r="G21" s="685"/>
      <c r="H21" s="685"/>
      <c r="I21" s="685"/>
      <c r="J21" s="685"/>
      <c r="K21" s="686"/>
    </row>
    <row r="22" spans="1:11" s="191" customFormat="1" ht="37.5" customHeight="1" x14ac:dyDescent="0.2">
      <c r="A22" s="73">
        <v>13</v>
      </c>
      <c r="B22" s="667" t="s">
        <v>44</v>
      </c>
      <c r="C22" s="668"/>
      <c r="D22" s="669" t="s">
        <v>1526</v>
      </c>
      <c r="E22" s="670"/>
      <c r="F22" s="670"/>
      <c r="G22" s="670"/>
      <c r="H22" s="670"/>
      <c r="I22" s="670"/>
      <c r="J22" s="670"/>
      <c r="K22" s="671"/>
    </row>
    <row r="23" spans="1:11" s="191" customFormat="1" ht="69" customHeight="1" x14ac:dyDescent="0.2">
      <c r="A23" s="73">
        <v>14</v>
      </c>
      <c r="B23" s="667" t="s">
        <v>2</v>
      </c>
      <c r="C23" s="668"/>
      <c r="D23" s="669" t="s">
        <v>1525</v>
      </c>
      <c r="E23" s="670"/>
      <c r="F23" s="670"/>
      <c r="G23" s="670"/>
      <c r="H23" s="670"/>
      <c r="I23" s="670"/>
      <c r="J23" s="670"/>
      <c r="K23" s="671"/>
    </row>
    <row r="24" spans="1:11" s="191" customFormat="1" ht="66" customHeight="1" x14ac:dyDescent="0.2">
      <c r="A24" s="73">
        <v>15</v>
      </c>
      <c r="B24" s="667" t="s">
        <v>54</v>
      </c>
      <c r="C24" s="668"/>
      <c r="D24" s="669" t="s">
        <v>1497</v>
      </c>
      <c r="E24" s="670"/>
      <c r="F24" s="670"/>
      <c r="G24" s="670"/>
      <c r="H24" s="670"/>
      <c r="I24" s="670"/>
      <c r="J24" s="670"/>
      <c r="K24" s="671"/>
    </row>
    <row r="25" spans="1:11" s="191" customFormat="1" ht="361.5" customHeight="1" x14ac:dyDescent="0.2">
      <c r="A25" s="73">
        <v>16</v>
      </c>
      <c r="B25" s="667" t="s">
        <v>120</v>
      </c>
      <c r="C25" s="668"/>
      <c r="D25" s="835" t="s">
        <v>1595</v>
      </c>
      <c r="E25" s="836"/>
      <c r="F25" s="836"/>
      <c r="G25" s="836"/>
      <c r="H25" s="836"/>
      <c r="I25" s="836"/>
      <c r="J25" s="836"/>
      <c r="K25" s="837"/>
    </row>
    <row r="26" spans="1:11" s="191" customFormat="1" ht="338.25" customHeight="1" x14ac:dyDescent="0.2">
      <c r="A26" s="73">
        <v>17</v>
      </c>
      <c r="B26" s="667" t="s">
        <v>146</v>
      </c>
      <c r="C26" s="668"/>
      <c r="D26" s="835" t="s">
        <v>1594</v>
      </c>
      <c r="E26" s="836"/>
      <c r="F26" s="836"/>
      <c r="G26" s="836"/>
      <c r="H26" s="836"/>
      <c r="I26" s="836"/>
      <c r="J26" s="836"/>
      <c r="K26" s="837"/>
    </row>
    <row r="27" spans="1:11" s="191" customFormat="1" ht="181.5" customHeight="1" thickBot="1" x14ac:dyDescent="0.25">
      <c r="A27" s="71">
        <v>18</v>
      </c>
      <c r="B27" s="632" t="s">
        <v>147</v>
      </c>
      <c r="C27" s="633"/>
      <c r="D27" s="838" t="s">
        <v>1593</v>
      </c>
      <c r="E27" s="839"/>
      <c r="F27" s="839"/>
      <c r="G27" s="839"/>
      <c r="H27" s="839"/>
      <c r="I27" s="839"/>
      <c r="J27" s="839"/>
      <c r="K27" s="840"/>
    </row>
    <row r="28" spans="1:11" s="191" customFormat="1" ht="13.5" thickBot="1" x14ac:dyDescent="0.25">
      <c r="A28" s="625"/>
      <c r="B28" s="625"/>
      <c r="C28" s="625"/>
      <c r="D28" s="625"/>
      <c r="E28" s="625"/>
      <c r="F28" s="625"/>
      <c r="G28" s="625"/>
      <c r="H28" s="625"/>
      <c r="I28" s="625"/>
      <c r="J28" s="625"/>
      <c r="K28" s="625"/>
    </row>
    <row r="29" spans="1:11" s="191" customFormat="1" ht="66" customHeight="1" x14ac:dyDescent="0.2">
      <c r="A29" s="72">
        <v>19</v>
      </c>
      <c r="B29" s="652" t="s">
        <v>7</v>
      </c>
      <c r="C29" s="653"/>
      <c r="D29" s="774" t="s">
        <v>1592</v>
      </c>
      <c r="E29" s="775"/>
      <c r="F29" s="775"/>
      <c r="G29" s="775"/>
      <c r="H29" s="775"/>
      <c r="I29" s="775"/>
      <c r="J29" s="775"/>
      <c r="K29" s="776"/>
    </row>
    <row r="30" spans="1:11" s="191" customFormat="1" ht="336" customHeight="1" x14ac:dyDescent="0.2">
      <c r="A30" s="73">
        <v>20</v>
      </c>
      <c r="B30" s="629" t="s">
        <v>14</v>
      </c>
      <c r="C30" s="630"/>
      <c r="D30" s="832" t="s">
        <v>1820</v>
      </c>
      <c r="E30" s="833"/>
      <c r="F30" s="833"/>
      <c r="G30" s="833"/>
      <c r="H30" s="833"/>
      <c r="I30" s="833"/>
      <c r="J30" s="833"/>
      <c r="K30" s="834"/>
    </row>
    <row r="31" spans="1:11" s="191" customFormat="1" ht="47.25" customHeight="1" thickBot="1" x14ac:dyDescent="0.25">
      <c r="A31" s="74">
        <v>21</v>
      </c>
      <c r="B31" s="660" t="s">
        <v>26</v>
      </c>
      <c r="C31" s="661"/>
      <c r="D31" s="647" t="s">
        <v>1550</v>
      </c>
      <c r="E31" s="648"/>
      <c r="F31" s="648"/>
      <c r="G31" s="648"/>
      <c r="H31" s="648"/>
      <c r="I31" s="648"/>
      <c r="J31" s="648"/>
      <c r="K31" s="649"/>
    </row>
    <row r="32" spans="1:11" s="191" customFormat="1" ht="13.5" thickBot="1" x14ac:dyDescent="0.25">
      <c r="A32" s="625"/>
      <c r="B32" s="625"/>
      <c r="C32" s="625"/>
      <c r="D32" s="625"/>
      <c r="E32" s="625"/>
      <c r="F32" s="625"/>
      <c r="G32" s="625"/>
      <c r="H32" s="625"/>
      <c r="I32" s="625"/>
      <c r="J32" s="625"/>
      <c r="K32" s="625"/>
    </row>
    <row r="33" spans="1:12" s="191" customFormat="1" ht="38.25" customHeight="1" x14ac:dyDescent="0.2">
      <c r="A33" s="129">
        <v>22</v>
      </c>
      <c r="B33" s="652" t="s">
        <v>55</v>
      </c>
      <c r="C33" s="653"/>
      <c r="D33" s="634" t="s">
        <v>155</v>
      </c>
      <c r="E33" s="651"/>
      <c r="F33" s="803" t="s">
        <v>1591</v>
      </c>
      <c r="G33" s="804"/>
      <c r="H33" s="634" t="s">
        <v>109</v>
      </c>
      <c r="I33" s="651"/>
      <c r="J33" s="803" t="s">
        <v>1590</v>
      </c>
      <c r="K33" s="805"/>
    </row>
    <row r="34" spans="1:12" s="191" customFormat="1" ht="41.25" customHeight="1" thickBot="1" x14ac:dyDescent="0.25">
      <c r="A34" s="71">
        <v>23</v>
      </c>
      <c r="B34" s="645" t="s">
        <v>121</v>
      </c>
      <c r="C34" s="646"/>
      <c r="D34" s="817" t="s">
        <v>159</v>
      </c>
      <c r="E34" s="818"/>
      <c r="F34" s="818"/>
      <c r="G34" s="818"/>
      <c r="H34" s="818"/>
      <c r="I34" s="818"/>
      <c r="J34" s="818"/>
      <c r="K34" s="819"/>
    </row>
    <row r="35" spans="1:12" s="191" customFormat="1" ht="13.5" thickBot="1" x14ac:dyDescent="0.25">
      <c r="A35" s="625"/>
      <c r="B35" s="625"/>
      <c r="C35" s="625"/>
      <c r="D35" s="625"/>
      <c r="E35" s="625"/>
      <c r="F35" s="625"/>
      <c r="G35" s="625"/>
      <c r="H35" s="625"/>
      <c r="I35" s="625"/>
      <c r="J35" s="625"/>
      <c r="K35" s="625"/>
    </row>
    <row r="36" spans="1:12" s="191" customFormat="1" ht="49.5" customHeight="1" x14ac:dyDescent="0.2">
      <c r="A36" s="650" t="s">
        <v>29</v>
      </c>
      <c r="B36" s="635"/>
      <c r="C36" s="651"/>
      <c r="D36" s="87">
        <v>2016</v>
      </c>
      <c r="E36" s="87">
        <v>2017</v>
      </c>
      <c r="F36" s="87" t="s">
        <v>1490</v>
      </c>
      <c r="G36" s="87" t="s">
        <v>1490</v>
      </c>
      <c r="H36" s="87" t="s">
        <v>1490</v>
      </c>
      <c r="I36" s="87" t="s">
        <v>1490</v>
      </c>
      <c r="J36" s="87" t="s">
        <v>1490</v>
      </c>
      <c r="K36" s="88" t="s">
        <v>101</v>
      </c>
    </row>
    <row r="37" spans="1:12" s="191" customFormat="1" ht="51" customHeight="1" x14ac:dyDescent="0.2">
      <c r="A37" s="73">
        <v>24</v>
      </c>
      <c r="B37" s="629" t="s">
        <v>28</v>
      </c>
      <c r="C37" s="630"/>
      <c r="D37" s="208">
        <v>99640</v>
      </c>
      <c r="E37" s="205">
        <v>1561600</v>
      </c>
      <c r="F37" s="205">
        <v>0</v>
      </c>
      <c r="G37" s="205">
        <v>0</v>
      </c>
      <c r="H37" s="205">
        <v>0</v>
      </c>
      <c r="I37" s="205">
        <v>0</v>
      </c>
      <c r="J37" s="205">
        <v>0</v>
      </c>
      <c r="K37" s="207">
        <v>1661240</v>
      </c>
      <c r="L37" s="225"/>
    </row>
    <row r="38" spans="1:12" s="191" customFormat="1" ht="33" customHeight="1" x14ac:dyDescent="0.2">
      <c r="A38" s="73">
        <v>25</v>
      </c>
      <c r="B38" s="629" t="s">
        <v>27</v>
      </c>
      <c r="C38" s="630"/>
      <c r="D38" s="208">
        <v>0</v>
      </c>
      <c r="E38" s="205">
        <v>1000000</v>
      </c>
      <c r="F38" s="205">
        <v>0</v>
      </c>
      <c r="G38" s="205">
        <v>0</v>
      </c>
      <c r="H38" s="205">
        <v>0</v>
      </c>
      <c r="I38" s="205">
        <v>0</v>
      </c>
      <c r="J38" s="205">
        <v>0</v>
      </c>
      <c r="K38" s="207">
        <v>1000000</v>
      </c>
    </row>
    <row r="39" spans="1:12" s="191" customFormat="1" ht="36" customHeight="1" x14ac:dyDescent="0.2">
      <c r="A39" s="73">
        <v>26</v>
      </c>
      <c r="B39" s="629" t="s">
        <v>22</v>
      </c>
      <c r="C39" s="630"/>
      <c r="D39" s="208">
        <v>0</v>
      </c>
      <c r="E39" s="205">
        <v>850000</v>
      </c>
      <c r="F39" s="205">
        <v>0</v>
      </c>
      <c r="G39" s="205">
        <v>0</v>
      </c>
      <c r="H39" s="205">
        <v>0</v>
      </c>
      <c r="I39" s="205">
        <v>0</v>
      </c>
      <c r="J39" s="205">
        <v>0</v>
      </c>
      <c r="K39" s="207">
        <v>850000</v>
      </c>
    </row>
    <row r="40" spans="1:12" s="191" customFormat="1" ht="58.5" customHeight="1" thickBot="1" x14ac:dyDescent="0.25">
      <c r="A40" s="71">
        <v>27</v>
      </c>
      <c r="B40" s="632" t="s">
        <v>56</v>
      </c>
      <c r="C40" s="633"/>
      <c r="D40" s="201">
        <v>0</v>
      </c>
      <c r="E40" s="201">
        <f t="shared" ref="E40:K40" si="0">IF(E39=0,"",E39/E38*100)</f>
        <v>85</v>
      </c>
      <c r="F40" s="201">
        <v>0</v>
      </c>
      <c r="G40" s="201">
        <v>0</v>
      </c>
      <c r="H40" s="201">
        <v>0</v>
      </c>
      <c r="I40" s="201">
        <v>0</v>
      </c>
      <c r="J40" s="201">
        <v>0</v>
      </c>
      <c r="K40" s="201">
        <f t="shared" si="0"/>
        <v>85</v>
      </c>
    </row>
    <row r="41" spans="1:12" s="191" customFormat="1" ht="13.5" thickBot="1" x14ac:dyDescent="0.25">
      <c r="A41" s="785"/>
      <c r="B41" s="785"/>
      <c r="C41" s="785"/>
      <c r="D41" s="785"/>
      <c r="E41" s="785"/>
      <c r="F41" s="785"/>
      <c r="G41" s="785"/>
      <c r="H41" s="785"/>
      <c r="I41" s="785"/>
      <c r="J41" s="785"/>
      <c r="K41" s="785"/>
    </row>
    <row r="42" spans="1:12" s="191" customFormat="1" ht="23.25" customHeight="1" x14ac:dyDescent="0.2">
      <c r="A42" s="619">
        <v>28</v>
      </c>
      <c r="B42" s="634" t="s">
        <v>57</v>
      </c>
      <c r="C42" s="635"/>
      <c r="D42" s="635"/>
      <c r="E42" s="635"/>
      <c r="F42" s="635"/>
      <c r="G42" s="635"/>
      <c r="H42" s="635"/>
      <c r="I42" s="635"/>
      <c r="J42" s="635"/>
      <c r="K42" s="636"/>
    </row>
    <row r="43" spans="1:12" s="191" customFormat="1" ht="27.75" customHeight="1" x14ac:dyDescent="0.2">
      <c r="A43" s="620"/>
      <c r="B43" s="626" t="s">
        <v>8</v>
      </c>
      <c r="C43" s="627"/>
      <c r="D43" s="626" t="s">
        <v>58</v>
      </c>
      <c r="E43" s="637"/>
      <c r="F43" s="637"/>
      <c r="G43" s="637"/>
      <c r="H43" s="637"/>
      <c r="I43" s="627"/>
      <c r="J43" s="626" t="s">
        <v>59</v>
      </c>
      <c r="K43" s="628"/>
    </row>
    <row r="44" spans="1:12" s="191" customFormat="1" ht="48.75" customHeight="1" x14ac:dyDescent="0.2">
      <c r="A44" s="620"/>
      <c r="B44" s="766" t="s">
        <v>1589</v>
      </c>
      <c r="C44" s="769"/>
      <c r="D44" s="812" t="s">
        <v>1588</v>
      </c>
      <c r="E44" s="813"/>
      <c r="F44" s="813"/>
      <c r="G44" s="813"/>
      <c r="H44" s="813"/>
      <c r="I44" s="814"/>
      <c r="J44" s="770">
        <v>22140</v>
      </c>
      <c r="K44" s="771"/>
    </row>
    <row r="45" spans="1:12" s="191" customFormat="1" ht="72.75" customHeight="1" x14ac:dyDescent="0.2">
      <c r="A45" s="620"/>
      <c r="B45" s="766" t="s">
        <v>1587</v>
      </c>
      <c r="C45" s="769"/>
      <c r="D45" s="812" t="s">
        <v>1586</v>
      </c>
      <c r="E45" s="813"/>
      <c r="F45" s="813"/>
      <c r="G45" s="813"/>
      <c r="H45" s="813"/>
      <c r="I45" s="814"/>
      <c r="J45" s="770">
        <v>61500</v>
      </c>
      <c r="K45" s="771"/>
    </row>
    <row r="46" spans="1:12" s="191" customFormat="1" ht="204.75" customHeight="1" x14ac:dyDescent="0.2">
      <c r="A46" s="620"/>
      <c r="B46" s="766" t="s">
        <v>1585</v>
      </c>
      <c r="C46" s="769"/>
      <c r="D46" s="812" t="s">
        <v>1584</v>
      </c>
      <c r="E46" s="813"/>
      <c r="F46" s="813"/>
      <c r="G46" s="813"/>
      <c r="H46" s="813"/>
      <c r="I46" s="814"/>
      <c r="J46" s="770">
        <v>1500000</v>
      </c>
      <c r="K46" s="771"/>
    </row>
    <row r="47" spans="1:12" s="191" customFormat="1" ht="49.5" customHeight="1" x14ac:dyDescent="0.2">
      <c r="A47" s="620"/>
      <c r="B47" s="766" t="s">
        <v>1583</v>
      </c>
      <c r="C47" s="769"/>
      <c r="D47" s="812" t="s">
        <v>1582</v>
      </c>
      <c r="E47" s="813"/>
      <c r="F47" s="813"/>
      <c r="G47" s="813"/>
      <c r="H47" s="813"/>
      <c r="I47" s="814"/>
      <c r="J47" s="770">
        <v>24600</v>
      </c>
      <c r="K47" s="771"/>
    </row>
    <row r="48" spans="1:12" s="191" customFormat="1" ht="39.75" customHeight="1" x14ac:dyDescent="0.2">
      <c r="A48" s="620"/>
      <c r="B48" s="766" t="s">
        <v>1581</v>
      </c>
      <c r="C48" s="769"/>
      <c r="D48" s="812" t="s">
        <v>1580</v>
      </c>
      <c r="E48" s="813"/>
      <c r="F48" s="813"/>
      <c r="G48" s="813"/>
      <c r="H48" s="813"/>
      <c r="I48" s="814"/>
      <c r="J48" s="770">
        <v>15000</v>
      </c>
      <c r="K48" s="771"/>
    </row>
    <row r="49" spans="1:11" s="191" customFormat="1" ht="33" customHeight="1" x14ac:dyDescent="0.2">
      <c r="A49" s="620"/>
      <c r="B49" s="766" t="s">
        <v>1579</v>
      </c>
      <c r="C49" s="769"/>
      <c r="D49" s="812" t="s">
        <v>1578</v>
      </c>
      <c r="E49" s="813"/>
      <c r="F49" s="813"/>
      <c r="G49" s="813"/>
      <c r="H49" s="813"/>
      <c r="I49" s="814"/>
      <c r="J49" s="770">
        <v>32000</v>
      </c>
      <c r="K49" s="771"/>
    </row>
    <row r="50" spans="1:11" s="191" customFormat="1" ht="47.25" customHeight="1" thickBot="1" x14ac:dyDescent="0.25">
      <c r="A50" s="751"/>
      <c r="B50" s="822" t="s">
        <v>1577</v>
      </c>
      <c r="C50" s="823"/>
      <c r="D50" s="824" t="s">
        <v>1576</v>
      </c>
      <c r="E50" s="825"/>
      <c r="F50" s="825"/>
      <c r="G50" s="825"/>
      <c r="H50" s="825"/>
      <c r="I50" s="826"/>
      <c r="J50" s="798">
        <v>6000</v>
      </c>
      <c r="K50" s="799"/>
    </row>
    <row r="51" spans="1:11" s="191" customFormat="1" ht="13.5" thickBot="1" x14ac:dyDescent="0.25">
      <c r="A51" s="625"/>
      <c r="B51" s="625"/>
      <c r="C51" s="625"/>
      <c r="D51" s="625"/>
      <c r="E51" s="625"/>
      <c r="F51" s="625"/>
      <c r="G51" s="625"/>
      <c r="H51" s="625"/>
      <c r="I51" s="625"/>
      <c r="J51" s="625"/>
      <c r="K51" s="625"/>
    </row>
    <row r="52" spans="1:11" s="191" customFormat="1" x14ac:dyDescent="0.2">
      <c r="A52" s="619">
        <v>29</v>
      </c>
      <c r="B52" s="621" t="s">
        <v>106</v>
      </c>
      <c r="C52" s="622"/>
      <c r="D52" s="622"/>
      <c r="E52" s="622"/>
      <c r="F52" s="622"/>
      <c r="G52" s="622"/>
      <c r="H52" s="622"/>
      <c r="I52" s="622"/>
      <c r="J52" s="622"/>
      <c r="K52" s="623"/>
    </row>
    <row r="53" spans="1:11" s="191" customFormat="1" x14ac:dyDescent="0.2">
      <c r="A53" s="620"/>
      <c r="B53" s="626" t="s">
        <v>102</v>
      </c>
      <c r="C53" s="627"/>
      <c r="D53" s="626" t="s">
        <v>60</v>
      </c>
      <c r="E53" s="627"/>
      <c r="F53" s="626" t="s">
        <v>24</v>
      </c>
      <c r="G53" s="627"/>
      <c r="H53" s="626" t="s">
        <v>130</v>
      </c>
      <c r="I53" s="627"/>
      <c r="J53" s="626" t="s">
        <v>104</v>
      </c>
      <c r="K53" s="628"/>
    </row>
    <row r="54" spans="1:11" s="191" customFormat="1" ht="44.25" customHeight="1" x14ac:dyDescent="0.2">
      <c r="A54" s="620"/>
      <c r="B54" s="605" t="s">
        <v>198</v>
      </c>
      <c r="C54" s="606"/>
      <c r="D54" s="607" t="s">
        <v>199</v>
      </c>
      <c r="E54" s="608"/>
      <c r="F54" s="607" t="s">
        <v>200</v>
      </c>
      <c r="G54" s="608"/>
      <c r="H54" s="624">
        <v>28763</v>
      </c>
      <c r="I54" s="831"/>
      <c r="J54" s="474">
        <v>1090529</v>
      </c>
      <c r="K54" s="475"/>
    </row>
    <row r="55" spans="1:11" s="191" customFormat="1" ht="49.5" customHeight="1" x14ac:dyDescent="0.2">
      <c r="A55" s="620"/>
      <c r="B55" s="815" t="s">
        <v>201</v>
      </c>
      <c r="C55" s="816"/>
      <c r="D55" s="806" t="s">
        <v>202</v>
      </c>
      <c r="E55" s="807"/>
      <c r="F55" s="806" t="s">
        <v>203</v>
      </c>
      <c r="G55" s="807"/>
      <c r="H55" s="808">
        <v>1</v>
      </c>
      <c r="I55" s="809"/>
      <c r="J55" s="810">
        <v>79</v>
      </c>
      <c r="K55" s="811"/>
    </row>
    <row r="56" spans="1:11" s="191" customFormat="1" ht="103.5" customHeight="1" x14ac:dyDescent="0.2">
      <c r="A56" s="620"/>
      <c r="B56" s="815" t="s">
        <v>1481</v>
      </c>
      <c r="C56" s="816"/>
      <c r="D56" s="806" t="s">
        <v>202</v>
      </c>
      <c r="E56" s="807"/>
      <c r="F56" s="806" t="s">
        <v>203</v>
      </c>
      <c r="G56" s="807"/>
      <c r="H56" s="808">
        <v>1</v>
      </c>
      <c r="I56" s="809"/>
      <c r="J56" s="810">
        <v>79</v>
      </c>
      <c r="K56" s="811"/>
    </row>
    <row r="57" spans="1:11" s="191" customFormat="1" ht="42.75" customHeight="1" x14ac:dyDescent="0.2">
      <c r="A57" s="620"/>
      <c r="B57" s="815" t="s">
        <v>211</v>
      </c>
      <c r="C57" s="816"/>
      <c r="D57" s="806" t="s">
        <v>202</v>
      </c>
      <c r="E57" s="807"/>
      <c r="F57" s="806" t="s">
        <v>204</v>
      </c>
      <c r="G57" s="807"/>
      <c r="H57" s="827">
        <v>0</v>
      </c>
      <c r="I57" s="828"/>
      <c r="J57" s="829">
        <v>358000000</v>
      </c>
      <c r="K57" s="830"/>
    </row>
    <row r="58" spans="1:11" s="191" customFormat="1" ht="54" customHeight="1" x14ac:dyDescent="0.2">
      <c r="A58" s="620"/>
      <c r="B58" s="815" t="s">
        <v>205</v>
      </c>
      <c r="C58" s="816"/>
      <c r="D58" s="806" t="s">
        <v>202</v>
      </c>
      <c r="E58" s="807"/>
      <c r="F58" s="806" t="s">
        <v>203</v>
      </c>
      <c r="G58" s="807"/>
      <c r="H58" s="808">
        <v>1</v>
      </c>
      <c r="I58" s="809"/>
      <c r="J58" s="810">
        <v>20</v>
      </c>
      <c r="K58" s="811"/>
    </row>
    <row r="59" spans="1:11" s="191" customFormat="1" ht="42.75" customHeight="1" x14ac:dyDescent="0.2">
      <c r="A59" s="620"/>
      <c r="B59" s="815" t="s">
        <v>206</v>
      </c>
      <c r="C59" s="816"/>
      <c r="D59" s="806" t="s">
        <v>202</v>
      </c>
      <c r="E59" s="807"/>
      <c r="F59" s="806" t="s">
        <v>203</v>
      </c>
      <c r="G59" s="807"/>
      <c r="H59" s="808">
        <v>0</v>
      </c>
      <c r="I59" s="809"/>
      <c r="J59" s="810">
        <v>34</v>
      </c>
      <c r="K59" s="811"/>
    </row>
    <row r="60" spans="1:11" s="191" customFormat="1" ht="39.75" customHeight="1" x14ac:dyDescent="0.2">
      <c r="A60" s="620"/>
      <c r="B60" s="815" t="s">
        <v>207</v>
      </c>
      <c r="C60" s="816"/>
      <c r="D60" s="806" t="s">
        <v>199</v>
      </c>
      <c r="E60" s="807"/>
      <c r="F60" s="806" t="s">
        <v>208</v>
      </c>
      <c r="G60" s="807"/>
      <c r="H60" s="808">
        <v>0</v>
      </c>
      <c r="I60" s="809"/>
      <c r="J60" s="810" t="s">
        <v>1532</v>
      </c>
      <c r="K60" s="811"/>
    </row>
    <row r="61" spans="1:11" s="191" customFormat="1" ht="42" customHeight="1" x14ac:dyDescent="0.2">
      <c r="A61" s="620"/>
      <c r="B61" s="815" t="s">
        <v>209</v>
      </c>
      <c r="C61" s="816"/>
      <c r="D61" s="806" t="s">
        <v>199</v>
      </c>
      <c r="E61" s="807"/>
      <c r="F61" s="806" t="s">
        <v>208</v>
      </c>
      <c r="G61" s="807"/>
      <c r="H61" s="808">
        <v>0</v>
      </c>
      <c r="I61" s="809"/>
      <c r="J61" s="810" t="s">
        <v>1532</v>
      </c>
      <c r="K61" s="811"/>
    </row>
    <row r="62" spans="1:11" s="191" customFormat="1" ht="45.75" customHeight="1" thickBot="1" x14ac:dyDescent="0.25">
      <c r="A62" s="620"/>
      <c r="B62" s="815" t="s">
        <v>210</v>
      </c>
      <c r="C62" s="816"/>
      <c r="D62" s="806" t="s">
        <v>202</v>
      </c>
      <c r="E62" s="807"/>
      <c r="F62" s="806" t="s">
        <v>203</v>
      </c>
      <c r="G62" s="807"/>
      <c r="H62" s="808">
        <v>0</v>
      </c>
      <c r="I62" s="809"/>
      <c r="J62" s="810" t="s">
        <v>1532</v>
      </c>
      <c r="K62" s="811"/>
    </row>
    <row r="63" spans="1:11" s="191" customFormat="1" ht="13.5" thickBot="1" x14ac:dyDescent="0.25">
      <c r="A63" s="618"/>
      <c r="B63" s="618"/>
      <c r="C63" s="618"/>
      <c r="D63" s="618"/>
      <c r="E63" s="618"/>
      <c r="F63" s="618"/>
      <c r="G63" s="618"/>
      <c r="H63" s="618"/>
      <c r="I63" s="618"/>
      <c r="J63" s="618"/>
      <c r="K63" s="618"/>
    </row>
    <row r="64" spans="1:11" s="191" customFormat="1" ht="13.5" thickBot="1" x14ac:dyDescent="0.25">
      <c r="A64" s="179">
        <v>30</v>
      </c>
      <c r="B64" s="613" t="s">
        <v>15</v>
      </c>
      <c r="C64" s="614"/>
      <c r="D64" s="615" t="s">
        <v>145</v>
      </c>
      <c r="E64" s="616"/>
      <c r="F64" s="616"/>
      <c r="G64" s="616"/>
      <c r="H64" s="616"/>
      <c r="I64" s="616"/>
      <c r="J64" s="616"/>
      <c r="K64" s="617"/>
    </row>
  </sheetData>
  <mergeCells count="152">
    <mergeCell ref="E11:K11"/>
    <mergeCell ref="D19:K19"/>
    <mergeCell ref="E8:K8"/>
    <mergeCell ref="F9:H9"/>
    <mergeCell ref="J9:K9"/>
    <mergeCell ref="B10:D10"/>
    <mergeCell ref="E10:K10"/>
    <mergeCell ref="B11:D11"/>
    <mergeCell ref="B12:D12"/>
    <mergeCell ref="E12:K12"/>
    <mergeCell ref="A15:K15"/>
    <mergeCell ref="A8:A9"/>
    <mergeCell ref="B8:D9"/>
    <mergeCell ref="A20:K20"/>
    <mergeCell ref="A16:K16"/>
    <mergeCell ref="B18:C18"/>
    <mergeCell ref="D18:K18"/>
    <mergeCell ref="B19:C19"/>
    <mergeCell ref="B13:D13"/>
    <mergeCell ref="E13:K13"/>
    <mergeCell ref="B14:D14"/>
    <mergeCell ref="E14:K14"/>
    <mergeCell ref="B21:C21"/>
    <mergeCell ref="D21:K21"/>
    <mergeCell ref="B22:C22"/>
    <mergeCell ref="D22:K22"/>
    <mergeCell ref="B23:C23"/>
    <mergeCell ref="D23:K23"/>
    <mergeCell ref="B29:C29"/>
    <mergeCell ref="D29:K29"/>
    <mergeCell ref="B30:C30"/>
    <mergeCell ref="D30:K30"/>
    <mergeCell ref="B25:C25"/>
    <mergeCell ref="D25:K25"/>
    <mergeCell ref="B26:C26"/>
    <mergeCell ref="D26:K26"/>
    <mergeCell ref="B27:C27"/>
    <mergeCell ref="D27:K27"/>
    <mergeCell ref="B24:C24"/>
    <mergeCell ref="D24:K24"/>
    <mergeCell ref="A28:K28"/>
    <mergeCell ref="J53:K53"/>
    <mergeCell ref="J48:K48"/>
    <mergeCell ref="B43:C43"/>
    <mergeCell ref="B44:C44"/>
    <mergeCell ref="B47:C47"/>
    <mergeCell ref="D47:I47"/>
    <mergeCell ref="J47:K47"/>
    <mergeCell ref="B48:C48"/>
    <mergeCell ref="D48:I48"/>
    <mergeCell ref="D45:I45"/>
    <mergeCell ref="J45:K45"/>
    <mergeCell ref="J46:K46"/>
    <mergeCell ref="B45:C45"/>
    <mergeCell ref="F57:G57"/>
    <mergeCell ref="H57:I57"/>
    <mergeCell ref="J57:K57"/>
    <mergeCell ref="B39:C39"/>
    <mergeCell ref="B40:C40"/>
    <mergeCell ref="A41:K41"/>
    <mergeCell ref="A42:A50"/>
    <mergeCell ref="B49:C49"/>
    <mergeCell ref="D49:I49"/>
    <mergeCell ref="J49:K49"/>
    <mergeCell ref="B54:C54"/>
    <mergeCell ref="D54:E54"/>
    <mergeCell ref="F54:G54"/>
    <mergeCell ref="H54:I54"/>
    <mergeCell ref="J54:K54"/>
    <mergeCell ref="B42:K42"/>
    <mergeCell ref="D43:I43"/>
    <mergeCell ref="J43:K43"/>
    <mergeCell ref="D44:I44"/>
    <mergeCell ref="J44:K44"/>
    <mergeCell ref="B53:C53"/>
    <mergeCell ref="D53:E53"/>
    <mergeCell ref="F53:G53"/>
    <mergeCell ref="H53:I53"/>
    <mergeCell ref="B64:C64"/>
    <mergeCell ref="D64:K64"/>
    <mergeCell ref="B50:C50"/>
    <mergeCell ref="D50:I50"/>
    <mergeCell ref="J50:K50"/>
    <mergeCell ref="A51:K51"/>
    <mergeCell ref="A52:A62"/>
    <mergeCell ref="B52:K52"/>
    <mergeCell ref="B61:C61"/>
    <mergeCell ref="D61:E61"/>
    <mergeCell ref="B62:C62"/>
    <mergeCell ref="B60:C60"/>
    <mergeCell ref="D60:E60"/>
    <mergeCell ref="F60:G60"/>
    <mergeCell ref="H60:I60"/>
    <mergeCell ref="J60:K60"/>
    <mergeCell ref="J61:K61"/>
    <mergeCell ref="B58:C58"/>
    <mergeCell ref="D58:E58"/>
    <mergeCell ref="F58:G58"/>
    <mergeCell ref="H58:I58"/>
    <mergeCell ref="J58:K58"/>
    <mergeCell ref="B59:C59"/>
    <mergeCell ref="D59:E59"/>
    <mergeCell ref="A1:K1"/>
    <mergeCell ref="B2:E2"/>
    <mergeCell ref="F2:K2"/>
    <mergeCell ref="A3:K3"/>
    <mergeCell ref="B5:D5"/>
    <mergeCell ref="E5:K5"/>
    <mergeCell ref="A6:A7"/>
    <mergeCell ref="B6:D7"/>
    <mergeCell ref="E6:K6"/>
    <mergeCell ref="F7:H7"/>
    <mergeCell ref="J7:K7"/>
    <mergeCell ref="A4:K4"/>
    <mergeCell ref="A36:C36"/>
    <mergeCell ref="B31:C31"/>
    <mergeCell ref="D31:K31"/>
    <mergeCell ref="A32:K32"/>
    <mergeCell ref="B33:C33"/>
    <mergeCell ref="B34:C34"/>
    <mergeCell ref="D34:K34"/>
    <mergeCell ref="B38:C38"/>
    <mergeCell ref="D33:E33"/>
    <mergeCell ref="F33:G33"/>
    <mergeCell ref="H33:I33"/>
    <mergeCell ref="J33:K33"/>
    <mergeCell ref="B37:C37"/>
    <mergeCell ref="A35:K35"/>
    <mergeCell ref="D62:E62"/>
    <mergeCell ref="F62:G62"/>
    <mergeCell ref="H62:I62"/>
    <mergeCell ref="J62:K62"/>
    <mergeCell ref="A63:K63"/>
    <mergeCell ref="F61:G61"/>
    <mergeCell ref="H61:I61"/>
    <mergeCell ref="B46:C46"/>
    <mergeCell ref="D46:I46"/>
    <mergeCell ref="B55:C55"/>
    <mergeCell ref="D55:E55"/>
    <mergeCell ref="F55:G55"/>
    <mergeCell ref="H55:I55"/>
    <mergeCell ref="J55:K55"/>
    <mergeCell ref="F59:G59"/>
    <mergeCell ref="H59:I59"/>
    <mergeCell ref="J59:K59"/>
    <mergeCell ref="B56:C56"/>
    <mergeCell ref="D56:E56"/>
    <mergeCell ref="F56:G56"/>
    <mergeCell ref="H56:I56"/>
    <mergeCell ref="J56:K56"/>
    <mergeCell ref="B57:C57"/>
    <mergeCell ref="D57:E57"/>
  </mergeCells>
  <conditionalFormatting sqref="D26">
    <cfRule type="containsText" dxfId="11" priority="1" stopIfTrue="1" operator="containsText" text="wybierz">
      <formula>NOT(ISERROR(SEARCH("wybierz",D26)))</formula>
    </cfRule>
  </conditionalFormatting>
  <conditionalFormatting sqref="F33:G33 J33:K33">
    <cfRule type="containsText" dxfId="10" priority="4" stopIfTrue="1" operator="containsText" text="wybierz">
      <formula>NOT(ISERROR(SEARCH("wybierz",F33)))</formula>
    </cfRule>
  </conditionalFormatting>
  <conditionalFormatting sqref="D22:D24">
    <cfRule type="containsText" dxfId="9" priority="3" stopIfTrue="1" operator="containsText" text="wybierz">
      <formula>NOT(ISERROR(SEARCH("wybierz",D22)))</formula>
    </cfRule>
  </conditionalFormatting>
  <conditionalFormatting sqref="D25">
    <cfRule type="containsText" dxfId="8" priority="2" stopIfTrue="1" operator="containsText" text="wybierz">
      <formula>NOT(ISERROR(SEARCH("wybierz",D25)))</formula>
    </cfRule>
  </conditionalFormatting>
  <dataValidations count="7">
    <dataValidation allowBlank="1" showInputMessage="1" showErrorMessage="1" prompt="zgodnie z właściwym PO" sqref="E11:E13 F13:K13"/>
    <dataValidation type="list" allowBlank="1" showInputMessage="1" showErrorMessage="1" sqref="D18">
      <formula1>$A$111:$A$114</formula1>
    </dataValidation>
    <dataValidation type="list" allowBlank="1" showInputMessage="1" showErrorMessage="1" prompt="wybierz Program z listy" sqref="E10:K10">
      <formula1>$A$91:$A$108</formula1>
    </dataValidation>
    <dataValidation type="list" allowBlank="1" showInputMessage="1" showErrorMessage="1" prompt="wybierz PI z listy" sqref="D23">
      <formula1>$A$166:$A$171</formula1>
    </dataValidation>
    <dataValidation type="list" allowBlank="1" showInputMessage="1" showErrorMessage="1" prompt="wybierz narzędzie PP" sqref="D19">
      <formula1>$A$117:$A$153</formula1>
    </dataValidation>
    <dataValidation type="list" allowBlank="1" showInputMessage="1" showErrorMessage="1" prompt="wybierz fundusz" sqref="D21">
      <formula1>$A$156:$A$157</formula1>
    </dataValidation>
    <dataValidation type="list" allowBlank="1" showInputMessage="1" showErrorMessage="1" prompt="wybierz Cel Tematyczny" sqref="D22">
      <formula1>$A$160:$A$163</formula1>
    </dataValidation>
  </dataValidations>
  <pageMargins left="0.7" right="0.7" top="0.75" bottom="0.75" header="0.3" footer="0.3"/>
  <pageSetup paperSize="9" scale="62"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66"/>
  <sheetViews>
    <sheetView view="pageBreakPreview" topLeftCell="A31" zoomScale="85" zoomScaleNormal="100" zoomScaleSheetLayoutView="85" workbookViewId="0">
      <selection activeCell="B12" sqref="B12:C12"/>
    </sheetView>
  </sheetViews>
  <sheetFormatPr defaultRowHeight="12.75" x14ac:dyDescent="0.2"/>
  <cols>
    <col min="1" max="1" width="3" style="132" bestFit="1" customWidth="1"/>
    <col min="2" max="2" width="9.140625" style="132"/>
    <col min="3" max="3" width="18.5703125" style="132" customWidth="1"/>
    <col min="4" max="4" width="15.42578125" style="132" customWidth="1"/>
    <col min="5" max="5" width="14.7109375" style="132" bestFit="1" customWidth="1"/>
    <col min="6" max="6" width="13.140625" style="132" customWidth="1"/>
    <col min="7" max="7" width="15.140625" style="132" bestFit="1" customWidth="1"/>
    <col min="8" max="8" width="12.5703125" style="132" bestFit="1" customWidth="1"/>
    <col min="9" max="9" width="6.28515625" style="132" bestFit="1" customWidth="1"/>
    <col min="10" max="10" width="6" style="132" bestFit="1" customWidth="1"/>
    <col min="11" max="11" width="25" style="132" customWidth="1"/>
    <col min="12" max="12" width="17.5703125" style="132" customWidth="1"/>
    <col min="13" max="21" width="9.140625" style="132"/>
    <col min="22" max="22" width="8.7109375" style="132" customWidth="1"/>
    <col min="23" max="16384" width="9.140625" style="132"/>
  </cols>
  <sheetData>
    <row r="1" spans="1:11" s="191" customFormat="1" ht="27" customHeight="1" x14ac:dyDescent="0.2">
      <c r="A1" s="728" t="s">
        <v>50</v>
      </c>
      <c r="B1" s="729"/>
      <c r="C1" s="729"/>
      <c r="D1" s="729"/>
      <c r="E1" s="729"/>
      <c r="F1" s="729"/>
      <c r="G1" s="729"/>
      <c r="H1" s="729"/>
      <c r="I1" s="729"/>
      <c r="J1" s="729"/>
      <c r="K1" s="730"/>
    </row>
    <row r="2" spans="1:11" s="191" customFormat="1" ht="29.25" customHeight="1" thickBot="1" x14ac:dyDescent="0.25">
      <c r="A2" s="70">
        <v>1</v>
      </c>
      <c r="B2" s="693" t="s">
        <v>100</v>
      </c>
      <c r="C2" s="694"/>
      <c r="D2" s="694"/>
      <c r="E2" s="695"/>
      <c r="F2" s="756" t="s">
        <v>1630</v>
      </c>
      <c r="G2" s="757"/>
      <c r="H2" s="757"/>
      <c r="I2" s="757"/>
      <c r="J2" s="757"/>
      <c r="K2" s="758"/>
    </row>
    <row r="3" spans="1:11" s="191" customFormat="1" ht="13.5" thickBot="1" x14ac:dyDescent="0.25">
      <c r="A3" s="618"/>
      <c r="B3" s="618"/>
      <c r="C3" s="618"/>
      <c r="D3" s="618"/>
      <c r="E3" s="618"/>
      <c r="F3" s="618"/>
      <c r="G3" s="618"/>
      <c r="H3" s="618"/>
      <c r="I3" s="618"/>
      <c r="J3" s="618"/>
      <c r="K3" s="618"/>
    </row>
    <row r="4" spans="1:11" s="191" customFormat="1" x14ac:dyDescent="0.2">
      <c r="A4" s="699" t="s">
        <v>4</v>
      </c>
      <c r="B4" s="700"/>
      <c r="C4" s="700"/>
      <c r="D4" s="700"/>
      <c r="E4" s="700"/>
      <c r="F4" s="700"/>
      <c r="G4" s="700"/>
      <c r="H4" s="700"/>
      <c r="I4" s="700"/>
      <c r="J4" s="700"/>
      <c r="K4" s="701"/>
    </row>
    <row r="5" spans="1:11" s="191" customFormat="1" ht="41.25" customHeight="1" x14ac:dyDescent="0.2">
      <c r="A5" s="68">
        <v>2</v>
      </c>
      <c r="B5" s="687" t="s">
        <v>16</v>
      </c>
      <c r="C5" s="688"/>
      <c r="D5" s="689"/>
      <c r="E5" s="609" t="s">
        <v>1619</v>
      </c>
      <c r="F5" s="715"/>
      <c r="G5" s="715"/>
      <c r="H5" s="715"/>
      <c r="I5" s="715"/>
      <c r="J5" s="715"/>
      <c r="K5" s="716"/>
    </row>
    <row r="6" spans="1:11" s="191" customFormat="1" ht="45" customHeight="1" x14ac:dyDescent="0.2">
      <c r="A6" s="707">
        <v>3</v>
      </c>
      <c r="B6" s="709" t="s">
        <v>51</v>
      </c>
      <c r="C6" s="710"/>
      <c r="D6" s="711"/>
      <c r="E6" s="609" t="s">
        <v>1618</v>
      </c>
      <c r="F6" s="715"/>
      <c r="G6" s="715"/>
      <c r="H6" s="715"/>
      <c r="I6" s="715"/>
      <c r="J6" s="715"/>
      <c r="K6" s="716"/>
    </row>
    <row r="7" spans="1:11" s="191" customFormat="1" ht="42.75" customHeight="1" x14ac:dyDescent="0.2">
      <c r="A7" s="708"/>
      <c r="B7" s="712"/>
      <c r="C7" s="713"/>
      <c r="D7" s="714"/>
      <c r="E7" s="69" t="s">
        <v>108</v>
      </c>
      <c r="F7" s="717" t="s">
        <v>1617</v>
      </c>
      <c r="G7" s="718"/>
      <c r="H7" s="719"/>
      <c r="I7" s="69" t="s">
        <v>107</v>
      </c>
      <c r="J7" s="720" t="s">
        <v>1616</v>
      </c>
      <c r="K7" s="721"/>
    </row>
    <row r="8" spans="1:11" s="191" customFormat="1" ht="33" customHeight="1" x14ac:dyDescent="0.2">
      <c r="A8" s="707">
        <v>4</v>
      </c>
      <c r="B8" s="709" t="s">
        <v>118</v>
      </c>
      <c r="C8" s="710"/>
      <c r="D8" s="711"/>
      <c r="E8" s="609" t="s">
        <v>215</v>
      </c>
      <c r="F8" s="715"/>
      <c r="G8" s="715"/>
      <c r="H8" s="715"/>
      <c r="I8" s="715"/>
      <c r="J8" s="715"/>
      <c r="K8" s="716"/>
    </row>
    <row r="9" spans="1:11" s="191" customFormat="1" x14ac:dyDescent="0.2">
      <c r="A9" s="708"/>
      <c r="B9" s="712"/>
      <c r="C9" s="713"/>
      <c r="D9" s="714"/>
      <c r="E9" s="69" t="s">
        <v>108</v>
      </c>
      <c r="F9" s="717" t="s">
        <v>238</v>
      </c>
      <c r="G9" s="718"/>
      <c r="H9" s="719"/>
      <c r="I9" s="69" t="s">
        <v>107</v>
      </c>
      <c r="J9" s="720" t="s">
        <v>238</v>
      </c>
      <c r="K9" s="721"/>
    </row>
    <row r="10" spans="1:11" s="191" customFormat="1" ht="33.75" customHeight="1" x14ac:dyDescent="0.2">
      <c r="A10" s="68">
        <v>5</v>
      </c>
      <c r="B10" s="687" t="s">
        <v>94</v>
      </c>
      <c r="C10" s="688"/>
      <c r="D10" s="689"/>
      <c r="E10" s="722" t="s">
        <v>192</v>
      </c>
      <c r="F10" s="723"/>
      <c r="G10" s="723"/>
      <c r="H10" s="723"/>
      <c r="I10" s="723"/>
      <c r="J10" s="723"/>
      <c r="K10" s="724"/>
    </row>
    <row r="11" spans="1:11" s="191" customFormat="1" ht="29.25" customHeight="1" x14ac:dyDescent="0.2">
      <c r="A11" s="68">
        <v>6</v>
      </c>
      <c r="B11" s="687" t="s">
        <v>96</v>
      </c>
      <c r="C11" s="688"/>
      <c r="D11" s="689"/>
      <c r="E11" s="725" t="s">
        <v>193</v>
      </c>
      <c r="F11" s="726"/>
      <c r="G11" s="726"/>
      <c r="H11" s="726"/>
      <c r="I11" s="726"/>
      <c r="J11" s="726"/>
      <c r="K11" s="727"/>
    </row>
    <row r="12" spans="1:11" s="191" customFormat="1" ht="34.5" customHeight="1" x14ac:dyDescent="0.2">
      <c r="A12" s="68">
        <v>7</v>
      </c>
      <c r="B12" s="687" t="s">
        <v>40</v>
      </c>
      <c r="C12" s="688"/>
      <c r="D12" s="689"/>
      <c r="E12" s="722" t="s">
        <v>1615</v>
      </c>
      <c r="F12" s="723"/>
      <c r="G12" s="723"/>
      <c r="H12" s="723"/>
      <c r="I12" s="723"/>
      <c r="J12" s="723"/>
      <c r="K12" s="724"/>
    </row>
    <row r="13" spans="1:11" s="191" customFormat="1" x14ac:dyDescent="0.2">
      <c r="A13" s="68">
        <v>8</v>
      </c>
      <c r="B13" s="687" t="s">
        <v>45</v>
      </c>
      <c r="C13" s="688"/>
      <c r="D13" s="689"/>
      <c r="E13" s="690" t="s">
        <v>1000</v>
      </c>
      <c r="F13" s="691"/>
      <c r="G13" s="691"/>
      <c r="H13" s="691"/>
      <c r="I13" s="691"/>
      <c r="J13" s="691"/>
      <c r="K13" s="692"/>
    </row>
    <row r="14" spans="1:11" s="191" customFormat="1" ht="64.5" customHeight="1" thickBot="1" x14ac:dyDescent="0.25">
      <c r="A14" s="70">
        <v>9</v>
      </c>
      <c r="B14" s="693" t="s">
        <v>31</v>
      </c>
      <c r="C14" s="694"/>
      <c r="D14" s="695"/>
      <c r="E14" s="696" t="s">
        <v>1643</v>
      </c>
      <c r="F14" s="697"/>
      <c r="G14" s="697"/>
      <c r="H14" s="697"/>
      <c r="I14" s="697"/>
      <c r="J14" s="697"/>
      <c r="K14" s="698"/>
    </row>
    <row r="15" spans="1:11" s="191" customFormat="1" ht="13.5" thickBot="1" x14ac:dyDescent="0.25">
      <c r="A15" s="618"/>
      <c r="B15" s="618"/>
      <c r="C15" s="618"/>
      <c r="D15" s="618"/>
      <c r="E15" s="618"/>
      <c r="F15" s="618"/>
      <c r="G15" s="618"/>
      <c r="H15" s="618"/>
      <c r="I15" s="618"/>
      <c r="J15" s="618"/>
      <c r="K15" s="618"/>
    </row>
    <row r="16" spans="1:11" s="191" customFormat="1" x14ac:dyDescent="0.2">
      <c r="A16" s="699" t="s">
        <v>52</v>
      </c>
      <c r="B16" s="700"/>
      <c r="C16" s="700"/>
      <c r="D16" s="700"/>
      <c r="E16" s="700"/>
      <c r="F16" s="700"/>
      <c r="G16" s="700"/>
      <c r="H16" s="700"/>
      <c r="I16" s="700"/>
      <c r="J16" s="700"/>
      <c r="K16" s="701"/>
    </row>
    <row r="17" spans="1:11" s="191" customFormat="1" hidden="1" x14ac:dyDescent="0.2">
      <c r="A17" s="194"/>
      <c r="B17" s="193"/>
      <c r="C17" s="193"/>
      <c r="D17" s="193"/>
      <c r="E17" s="193"/>
      <c r="F17" s="193"/>
      <c r="G17" s="193"/>
      <c r="H17" s="193"/>
      <c r="I17" s="193"/>
      <c r="J17" s="193"/>
      <c r="K17" s="192"/>
    </row>
    <row r="18" spans="1:11" s="191" customFormat="1" ht="44.25" customHeight="1" x14ac:dyDescent="0.2">
      <c r="A18" s="68">
        <v>10</v>
      </c>
      <c r="B18" s="667" t="s">
        <v>18</v>
      </c>
      <c r="C18" s="668"/>
      <c r="D18" s="300" t="s">
        <v>195</v>
      </c>
      <c r="E18" s="677"/>
      <c r="F18" s="677"/>
      <c r="G18" s="677"/>
      <c r="H18" s="677"/>
      <c r="I18" s="677"/>
      <c r="J18" s="677"/>
      <c r="K18" s="678"/>
    </row>
    <row r="19" spans="1:11" s="191" customFormat="1" ht="59.25" customHeight="1" thickBot="1" x14ac:dyDescent="0.25">
      <c r="A19" s="71">
        <v>11</v>
      </c>
      <c r="B19" s="660" t="s">
        <v>53</v>
      </c>
      <c r="C19" s="661"/>
      <c r="D19" s="679" t="s">
        <v>1498</v>
      </c>
      <c r="E19" s="680"/>
      <c r="F19" s="680"/>
      <c r="G19" s="680"/>
      <c r="H19" s="680"/>
      <c r="I19" s="680"/>
      <c r="J19" s="680"/>
      <c r="K19" s="681"/>
    </row>
    <row r="20" spans="1:11" s="191" customFormat="1" ht="13.5" thickBot="1" x14ac:dyDescent="0.25">
      <c r="A20" s="625"/>
      <c r="B20" s="625"/>
      <c r="C20" s="625"/>
      <c r="D20" s="625"/>
      <c r="E20" s="625"/>
      <c r="F20" s="625"/>
      <c r="G20" s="625"/>
      <c r="H20" s="625"/>
      <c r="I20" s="625"/>
      <c r="J20" s="625"/>
      <c r="K20" s="625"/>
    </row>
    <row r="21" spans="1:11" s="191" customFormat="1" ht="15" customHeight="1" x14ac:dyDescent="0.2">
      <c r="A21" s="72">
        <v>12</v>
      </c>
      <c r="B21" s="682" t="s">
        <v>43</v>
      </c>
      <c r="C21" s="683"/>
      <c r="D21" s="684" t="s">
        <v>92</v>
      </c>
      <c r="E21" s="685"/>
      <c r="F21" s="685"/>
      <c r="G21" s="685"/>
      <c r="H21" s="685"/>
      <c r="I21" s="685"/>
      <c r="J21" s="685"/>
      <c r="K21" s="686"/>
    </row>
    <row r="22" spans="1:11" s="191" customFormat="1" ht="39" customHeight="1" x14ac:dyDescent="0.2">
      <c r="A22" s="73">
        <v>13</v>
      </c>
      <c r="B22" s="667" t="s">
        <v>44</v>
      </c>
      <c r="C22" s="668"/>
      <c r="D22" s="669" t="s">
        <v>196</v>
      </c>
      <c r="E22" s="670"/>
      <c r="F22" s="670"/>
      <c r="G22" s="670"/>
      <c r="H22" s="670"/>
      <c r="I22" s="670"/>
      <c r="J22" s="670"/>
      <c r="K22" s="671"/>
    </row>
    <row r="23" spans="1:11" s="191" customFormat="1" ht="77.25" customHeight="1" x14ac:dyDescent="0.2">
      <c r="A23" s="73">
        <v>14</v>
      </c>
      <c r="B23" s="667" t="s">
        <v>2</v>
      </c>
      <c r="C23" s="668"/>
      <c r="D23" s="669" t="s">
        <v>197</v>
      </c>
      <c r="E23" s="670"/>
      <c r="F23" s="670"/>
      <c r="G23" s="670"/>
      <c r="H23" s="670"/>
      <c r="I23" s="670"/>
      <c r="J23" s="670"/>
      <c r="K23" s="671"/>
    </row>
    <row r="24" spans="1:11" s="191" customFormat="1" ht="77.25" customHeight="1" x14ac:dyDescent="0.2">
      <c r="A24" s="73">
        <v>15</v>
      </c>
      <c r="B24" s="667" t="s">
        <v>54</v>
      </c>
      <c r="C24" s="668"/>
      <c r="D24" s="669" t="s">
        <v>1497</v>
      </c>
      <c r="E24" s="670"/>
      <c r="F24" s="670"/>
      <c r="G24" s="670"/>
      <c r="H24" s="670"/>
      <c r="I24" s="670"/>
      <c r="J24" s="670"/>
      <c r="K24" s="671"/>
    </row>
    <row r="25" spans="1:11" s="191" customFormat="1" ht="273" customHeight="1" x14ac:dyDescent="0.2">
      <c r="A25" s="73">
        <v>16</v>
      </c>
      <c r="B25" s="667" t="s">
        <v>120</v>
      </c>
      <c r="C25" s="668"/>
      <c r="D25" s="672" t="s">
        <v>1639</v>
      </c>
      <c r="E25" s="673"/>
      <c r="F25" s="673"/>
      <c r="G25" s="673"/>
      <c r="H25" s="673"/>
      <c r="I25" s="673"/>
      <c r="J25" s="673"/>
      <c r="K25" s="674"/>
    </row>
    <row r="26" spans="1:11" s="191" customFormat="1" ht="251.25" customHeight="1" x14ac:dyDescent="0.2">
      <c r="A26" s="73">
        <v>17</v>
      </c>
      <c r="B26" s="667" t="s">
        <v>146</v>
      </c>
      <c r="C26" s="668"/>
      <c r="D26" s="672" t="s">
        <v>1614</v>
      </c>
      <c r="E26" s="673"/>
      <c r="F26" s="673"/>
      <c r="G26" s="673"/>
      <c r="H26" s="673"/>
      <c r="I26" s="673"/>
      <c r="J26" s="673"/>
      <c r="K26" s="674"/>
    </row>
    <row r="27" spans="1:11" s="191" customFormat="1" ht="165.75" customHeight="1" thickBot="1" x14ac:dyDescent="0.25">
      <c r="A27" s="71">
        <v>18</v>
      </c>
      <c r="B27" s="632" t="s">
        <v>147</v>
      </c>
      <c r="C27" s="633"/>
      <c r="D27" s="853" t="s">
        <v>1613</v>
      </c>
      <c r="E27" s="854"/>
      <c r="F27" s="854"/>
      <c r="G27" s="854"/>
      <c r="H27" s="854"/>
      <c r="I27" s="854"/>
      <c r="J27" s="854"/>
      <c r="K27" s="855"/>
    </row>
    <row r="28" spans="1:11" s="191" customFormat="1" ht="13.5" thickBot="1" x14ac:dyDescent="0.25">
      <c r="A28" s="625"/>
      <c r="B28" s="625"/>
      <c r="C28" s="625"/>
      <c r="D28" s="625"/>
      <c r="E28" s="625"/>
      <c r="F28" s="625"/>
      <c r="G28" s="625"/>
      <c r="H28" s="625"/>
      <c r="I28" s="625"/>
      <c r="J28" s="625"/>
      <c r="K28" s="625"/>
    </row>
    <row r="29" spans="1:11" s="191" customFormat="1" ht="54.75" customHeight="1" x14ac:dyDescent="0.2">
      <c r="A29" s="72">
        <v>19</v>
      </c>
      <c r="B29" s="652" t="s">
        <v>7</v>
      </c>
      <c r="C29" s="653"/>
      <c r="D29" s="654" t="s">
        <v>1612</v>
      </c>
      <c r="E29" s="655"/>
      <c r="F29" s="655"/>
      <c r="G29" s="655"/>
      <c r="H29" s="655"/>
      <c r="I29" s="655"/>
      <c r="J29" s="655"/>
      <c r="K29" s="656"/>
    </row>
    <row r="30" spans="1:11" s="191" customFormat="1" ht="146.25" customHeight="1" x14ac:dyDescent="0.2">
      <c r="A30" s="73">
        <v>20</v>
      </c>
      <c r="B30" s="629" t="s">
        <v>14</v>
      </c>
      <c r="C30" s="630"/>
      <c r="D30" s="657" t="s">
        <v>1611</v>
      </c>
      <c r="E30" s="658"/>
      <c r="F30" s="658"/>
      <c r="G30" s="658"/>
      <c r="H30" s="658"/>
      <c r="I30" s="658"/>
      <c r="J30" s="658"/>
      <c r="K30" s="659"/>
    </row>
    <row r="31" spans="1:11" s="191" customFormat="1" ht="180" customHeight="1" thickBot="1" x14ac:dyDescent="0.25">
      <c r="A31" s="74">
        <v>21</v>
      </c>
      <c r="B31" s="660" t="s">
        <v>26</v>
      </c>
      <c r="C31" s="661"/>
      <c r="D31" s="647" t="s">
        <v>1610</v>
      </c>
      <c r="E31" s="648"/>
      <c r="F31" s="648"/>
      <c r="G31" s="648"/>
      <c r="H31" s="648"/>
      <c r="I31" s="648"/>
      <c r="J31" s="648"/>
      <c r="K31" s="649"/>
    </row>
    <row r="32" spans="1:11" s="191" customFormat="1" ht="13.5" thickBot="1" x14ac:dyDescent="0.25">
      <c r="A32" s="625"/>
      <c r="B32" s="625"/>
      <c r="C32" s="625"/>
      <c r="D32" s="625"/>
      <c r="E32" s="625"/>
      <c r="F32" s="625"/>
      <c r="G32" s="625"/>
      <c r="H32" s="625"/>
      <c r="I32" s="625"/>
      <c r="J32" s="625"/>
      <c r="K32" s="625"/>
    </row>
    <row r="33" spans="1:12" s="191" customFormat="1" ht="34.5" customHeight="1" x14ac:dyDescent="0.2">
      <c r="A33" s="129">
        <v>22</v>
      </c>
      <c r="B33" s="652" t="s">
        <v>55</v>
      </c>
      <c r="C33" s="653"/>
      <c r="D33" s="634" t="s">
        <v>155</v>
      </c>
      <c r="E33" s="651"/>
      <c r="F33" s="665" t="s">
        <v>159</v>
      </c>
      <c r="G33" s="666"/>
      <c r="H33" s="634" t="s">
        <v>109</v>
      </c>
      <c r="I33" s="651"/>
      <c r="J33" s="665" t="s">
        <v>221</v>
      </c>
      <c r="K33" s="666"/>
    </row>
    <row r="34" spans="1:12" s="191" customFormat="1" ht="62.25" customHeight="1" thickBot="1" x14ac:dyDescent="0.25">
      <c r="A34" s="71">
        <v>23</v>
      </c>
      <c r="B34" s="645" t="s">
        <v>121</v>
      </c>
      <c r="C34" s="646"/>
      <c r="D34" s="850" t="s">
        <v>160</v>
      </c>
      <c r="E34" s="851"/>
      <c r="F34" s="851"/>
      <c r="G34" s="851"/>
      <c r="H34" s="851"/>
      <c r="I34" s="851"/>
      <c r="J34" s="851"/>
      <c r="K34" s="852"/>
    </row>
    <row r="35" spans="1:12" s="191" customFormat="1" ht="13.5" thickBot="1" x14ac:dyDescent="0.25">
      <c r="A35" s="625"/>
      <c r="B35" s="625"/>
      <c r="C35" s="625"/>
      <c r="D35" s="625"/>
      <c r="E35" s="625"/>
      <c r="F35" s="625"/>
      <c r="G35" s="625"/>
      <c r="H35" s="625"/>
      <c r="I35" s="625"/>
      <c r="J35" s="625"/>
      <c r="K35" s="625"/>
    </row>
    <row r="36" spans="1:12" s="191" customFormat="1" ht="32.25" customHeight="1" x14ac:dyDescent="0.2">
      <c r="A36" s="650" t="s">
        <v>29</v>
      </c>
      <c r="B36" s="635"/>
      <c r="C36" s="651"/>
      <c r="D36" s="87">
        <v>2015</v>
      </c>
      <c r="E36" s="87">
        <v>2016</v>
      </c>
      <c r="F36" s="87">
        <v>2017</v>
      </c>
      <c r="G36" s="87">
        <v>2018</v>
      </c>
      <c r="H36" s="87">
        <v>2019</v>
      </c>
      <c r="I36" s="87">
        <v>2020</v>
      </c>
      <c r="J36" s="87">
        <v>2021</v>
      </c>
      <c r="K36" s="88" t="s">
        <v>101</v>
      </c>
    </row>
    <row r="37" spans="1:12" s="191" customFormat="1" ht="38.25" customHeight="1" x14ac:dyDescent="0.2">
      <c r="A37" s="73">
        <v>24</v>
      </c>
      <c r="B37" s="629" t="s">
        <v>28</v>
      </c>
      <c r="C37" s="630"/>
      <c r="D37" s="196">
        <v>0</v>
      </c>
      <c r="E37" s="196">
        <v>0</v>
      </c>
      <c r="F37" s="195">
        <v>3764070</v>
      </c>
      <c r="G37" s="196">
        <v>0</v>
      </c>
      <c r="H37" s="196">
        <v>0</v>
      </c>
      <c r="I37" s="196">
        <v>0</v>
      </c>
      <c r="J37" s="196">
        <v>0</v>
      </c>
      <c r="K37" s="195">
        <v>3764070</v>
      </c>
      <c r="L37" s="225"/>
    </row>
    <row r="38" spans="1:12" s="191" customFormat="1" ht="43.5" customHeight="1" x14ac:dyDescent="0.2">
      <c r="A38" s="73">
        <v>25</v>
      </c>
      <c r="B38" s="629" t="s">
        <v>27</v>
      </c>
      <c r="C38" s="630"/>
      <c r="D38" s="196">
        <v>0</v>
      </c>
      <c r="E38" s="196">
        <v>0</v>
      </c>
      <c r="F38" s="195">
        <v>1000000</v>
      </c>
      <c r="G38" s="196">
        <v>0</v>
      </c>
      <c r="H38" s="196">
        <v>0</v>
      </c>
      <c r="I38" s="196">
        <v>0</v>
      </c>
      <c r="J38" s="196">
        <v>0</v>
      </c>
      <c r="K38" s="195">
        <v>1000000</v>
      </c>
    </row>
    <row r="39" spans="1:12" s="191" customFormat="1" ht="27" customHeight="1" x14ac:dyDescent="0.2">
      <c r="A39" s="73">
        <v>26</v>
      </c>
      <c r="B39" s="629" t="s">
        <v>22</v>
      </c>
      <c r="C39" s="630"/>
      <c r="D39" s="196">
        <v>0</v>
      </c>
      <c r="E39" s="196">
        <v>0</v>
      </c>
      <c r="F39" s="195">
        <v>850000</v>
      </c>
      <c r="G39" s="196">
        <v>0</v>
      </c>
      <c r="H39" s="196">
        <v>0</v>
      </c>
      <c r="I39" s="196">
        <v>0</v>
      </c>
      <c r="J39" s="196">
        <v>0</v>
      </c>
      <c r="K39" s="195">
        <v>850000</v>
      </c>
    </row>
    <row r="40" spans="1:12" s="191" customFormat="1" ht="33" customHeight="1" thickBot="1" x14ac:dyDescent="0.25">
      <c r="A40" s="71">
        <v>27</v>
      </c>
      <c r="B40" s="632" t="s">
        <v>56</v>
      </c>
      <c r="C40" s="633"/>
      <c r="D40" s="201">
        <v>0</v>
      </c>
      <c r="E40" s="201">
        <v>0</v>
      </c>
      <c r="F40" s="201">
        <f t="shared" ref="F40:K40" si="0">IF(F39=0,"",F39/F38*100)</f>
        <v>85</v>
      </c>
      <c r="G40" s="201">
        <v>0</v>
      </c>
      <c r="H40" s="201">
        <v>0</v>
      </c>
      <c r="I40" s="201">
        <v>0</v>
      </c>
      <c r="J40" s="201">
        <v>0</v>
      </c>
      <c r="K40" s="201">
        <f t="shared" si="0"/>
        <v>85</v>
      </c>
    </row>
    <row r="41" spans="1:12" s="191" customFormat="1" ht="13.5" thickBot="1" x14ac:dyDescent="0.25">
      <c r="A41" s="625"/>
      <c r="B41" s="625"/>
      <c r="C41" s="625"/>
      <c r="D41" s="785"/>
      <c r="E41" s="785"/>
      <c r="F41" s="785"/>
      <c r="G41" s="785"/>
      <c r="H41" s="785"/>
      <c r="I41" s="785"/>
      <c r="J41" s="785"/>
      <c r="K41" s="785"/>
    </row>
    <row r="42" spans="1:12" s="191" customFormat="1" x14ac:dyDescent="0.2">
      <c r="A42" s="619">
        <v>28</v>
      </c>
      <c r="B42" s="634" t="s">
        <v>57</v>
      </c>
      <c r="C42" s="635"/>
      <c r="D42" s="635"/>
      <c r="E42" s="635"/>
      <c r="F42" s="635"/>
      <c r="G42" s="635"/>
      <c r="H42" s="635"/>
      <c r="I42" s="635"/>
      <c r="J42" s="635"/>
      <c r="K42" s="636"/>
    </row>
    <row r="43" spans="1:12" s="191" customFormat="1" x14ac:dyDescent="0.2">
      <c r="A43" s="620"/>
      <c r="B43" s="626" t="s">
        <v>8</v>
      </c>
      <c r="C43" s="627"/>
      <c r="D43" s="626" t="s">
        <v>58</v>
      </c>
      <c r="E43" s="637"/>
      <c r="F43" s="637"/>
      <c r="G43" s="637"/>
      <c r="H43" s="637"/>
      <c r="I43" s="627"/>
      <c r="J43" s="626" t="s">
        <v>59</v>
      </c>
      <c r="K43" s="628"/>
    </row>
    <row r="44" spans="1:12" s="191" customFormat="1" ht="34.5" customHeight="1" x14ac:dyDescent="0.2">
      <c r="A44" s="620"/>
      <c r="B44" s="638" t="s">
        <v>217</v>
      </c>
      <c r="C44" s="639"/>
      <c r="D44" s="640" t="s">
        <v>1609</v>
      </c>
      <c r="E44" s="641"/>
      <c r="F44" s="641"/>
      <c r="G44" s="641"/>
      <c r="H44" s="641"/>
      <c r="I44" s="642"/>
      <c r="J44" s="848">
        <v>100000</v>
      </c>
      <c r="K44" s="849"/>
    </row>
    <row r="45" spans="1:12" s="191" customFormat="1" ht="34.5" customHeight="1" x14ac:dyDescent="0.2">
      <c r="A45" s="620"/>
      <c r="B45" s="638" t="s">
        <v>217</v>
      </c>
      <c r="C45" s="639"/>
      <c r="D45" s="638" t="s">
        <v>1608</v>
      </c>
      <c r="E45" s="841"/>
      <c r="F45" s="841"/>
      <c r="G45" s="841"/>
      <c r="H45" s="841"/>
      <c r="I45" s="639"/>
      <c r="J45" s="848">
        <v>51660</v>
      </c>
      <c r="K45" s="849"/>
    </row>
    <row r="46" spans="1:12" s="191" customFormat="1" ht="37.5" customHeight="1" x14ac:dyDescent="0.2">
      <c r="A46" s="620"/>
      <c r="B46" s="638" t="s">
        <v>217</v>
      </c>
      <c r="C46" s="639"/>
      <c r="D46" s="638" t="s">
        <v>1607</v>
      </c>
      <c r="E46" s="841"/>
      <c r="F46" s="841"/>
      <c r="G46" s="841"/>
      <c r="H46" s="841"/>
      <c r="I46" s="639"/>
      <c r="J46" s="842">
        <v>1000000</v>
      </c>
      <c r="K46" s="843"/>
    </row>
    <row r="47" spans="1:12" s="191" customFormat="1" ht="42" customHeight="1" x14ac:dyDescent="0.2">
      <c r="A47" s="620"/>
      <c r="B47" s="638" t="s">
        <v>217</v>
      </c>
      <c r="C47" s="639"/>
      <c r="D47" s="638" t="s">
        <v>1606</v>
      </c>
      <c r="E47" s="841"/>
      <c r="F47" s="841"/>
      <c r="G47" s="841"/>
      <c r="H47" s="841"/>
      <c r="I47" s="639"/>
      <c r="J47" s="842">
        <v>215250</v>
      </c>
      <c r="K47" s="843"/>
    </row>
    <row r="48" spans="1:12" s="191" customFormat="1" ht="36" customHeight="1" x14ac:dyDescent="0.2">
      <c r="A48" s="620"/>
      <c r="B48" s="638" t="s">
        <v>217</v>
      </c>
      <c r="C48" s="639"/>
      <c r="D48" s="638" t="s">
        <v>1605</v>
      </c>
      <c r="E48" s="841"/>
      <c r="F48" s="841"/>
      <c r="G48" s="841"/>
      <c r="H48" s="841"/>
      <c r="I48" s="639"/>
      <c r="J48" s="842">
        <v>970360</v>
      </c>
      <c r="K48" s="843"/>
    </row>
    <row r="49" spans="1:11" s="191" customFormat="1" ht="30" customHeight="1" x14ac:dyDescent="0.2">
      <c r="A49" s="620"/>
      <c r="B49" s="638" t="s">
        <v>217</v>
      </c>
      <c r="C49" s="639"/>
      <c r="D49" s="638" t="s">
        <v>1604</v>
      </c>
      <c r="E49" s="841"/>
      <c r="F49" s="841"/>
      <c r="G49" s="841"/>
      <c r="H49" s="841"/>
      <c r="I49" s="639"/>
      <c r="J49" s="842">
        <v>43050</v>
      </c>
      <c r="K49" s="843"/>
    </row>
    <row r="50" spans="1:11" s="191" customFormat="1" ht="35.25" customHeight="1" x14ac:dyDescent="0.2">
      <c r="A50" s="620"/>
      <c r="B50" s="638" t="s">
        <v>217</v>
      </c>
      <c r="C50" s="639"/>
      <c r="D50" s="638" t="s">
        <v>1603</v>
      </c>
      <c r="E50" s="841"/>
      <c r="F50" s="841"/>
      <c r="G50" s="841"/>
      <c r="H50" s="841"/>
      <c r="I50" s="639"/>
      <c r="J50" s="842">
        <v>916350</v>
      </c>
      <c r="K50" s="843"/>
    </row>
    <row r="51" spans="1:11" s="191" customFormat="1" ht="45.75" customHeight="1" x14ac:dyDescent="0.2">
      <c r="A51" s="620"/>
      <c r="B51" s="638" t="s">
        <v>217</v>
      </c>
      <c r="C51" s="639"/>
      <c r="D51" s="786" t="s">
        <v>1602</v>
      </c>
      <c r="E51" s="788"/>
      <c r="F51" s="788"/>
      <c r="G51" s="788"/>
      <c r="H51" s="788"/>
      <c r="I51" s="787"/>
      <c r="J51" s="846">
        <v>246000</v>
      </c>
      <c r="K51" s="847"/>
    </row>
    <row r="52" spans="1:11" s="191" customFormat="1" ht="36" customHeight="1" thickBot="1" x14ac:dyDescent="0.25">
      <c r="A52" s="751"/>
      <c r="B52" s="638" t="s">
        <v>217</v>
      </c>
      <c r="C52" s="639"/>
      <c r="D52" s="795" t="s">
        <v>1601</v>
      </c>
      <c r="E52" s="797"/>
      <c r="F52" s="797"/>
      <c r="G52" s="797"/>
      <c r="H52" s="797"/>
      <c r="I52" s="796"/>
      <c r="J52" s="844">
        <v>221400</v>
      </c>
      <c r="K52" s="845"/>
    </row>
    <row r="53" spans="1:11" s="191" customFormat="1" ht="13.5" thickBot="1" x14ac:dyDescent="0.25">
      <c r="A53" s="625"/>
      <c r="B53" s="625"/>
      <c r="C53" s="625"/>
      <c r="D53" s="625"/>
      <c r="E53" s="625"/>
      <c r="F53" s="625"/>
      <c r="G53" s="625"/>
      <c r="H53" s="625"/>
      <c r="I53" s="625"/>
      <c r="J53" s="625"/>
      <c r="K53" s="625"/>
    </row>
    <row r="54" spans="1:11" s="191" customFormat="1" x14ac:dyDescent="0.2">
      <c r="A54" s="128">
        <v>29</v>
      </c>
      <c r="B54" s="621" t="s">
        <v>106</v>
      </c>
      <c r="C54" s="622"/>
      <c r="D54" s="622"/>
      <c r="E54" s="622"/>
      <c r="F54" s="622"/>
      <c r="G54" s="622"/>
      <c r="H54" s="622"/>
      <c r="I54" s="622"/>
      <c r="J54" s="622"/>
      <c r="K54" s="623"/>
    </row>
    <row r="55" spans="1:11" s="191" customFormat="1" x14ac:dyDescent="0.2">
      <c r="A55" s="129"/>
      <c r="B55" s="626" t="s">
        <v>102</v>
      </c>
      <c r="C55" s="627"/>
      <c r="D55" s="626" t="s">
        <v>60</v>
      </c>
      <c r="E55" s="627"/>
      <c r="F55" s="626" t="s">
        <v>24</v>
      </c>
      <c r="G55" s="627"/>
      <c r="H55" s="626" t="s">
        <v>130</v>
      </c>
      <c r="I55" s="627"/>
      <c r="J55" s="626" t="s">
        <v>104</v>
      </c>
      <c r="K55" s="628"/>
    </row>
    <row r="56" spans="1:11" s="191" customFormat="1" ht="49.5" customHeight="1" x14ac:dyDescent="0.2">
      <c r="A56" s="129"/>
      <c r="B56" s="605" t="s">
        <v>198</v>
      </c>
      <c r="C56" s="606"/>
      <c r="D56" s="607" t="s">
        <v>199</v>
      </c>
      <c r="E56" s="608"/>
      <c r="F56" s="607" t="s">
        <v>200</v>
      </c>
      <c r="G56" s="608"/>
      <c r="H56" s="609">
        <v>8772</v>
      </c>
      <c r="I56" s="610"/>
      <c r="J56" s="474">
        <v>1090529</v>
      </c>
      <c r="K56" s="475"/>
    </row>
    <row r="57" spans="1:11" s="191" customFormat="1" ht="44.25" customHeight="1" x14ac:dyDescent="0.2">
      <c r="A57" s="129"/>
      <c r="B57" s="605" t="s">
        <v>201</v>
      </c>
      <c r="C57" s="606"/>
      <c r="D57" s="607" t="s">
        <v>202</v>
      </c>
      <c r="E57" s="608"/>
      <c r="F57" s="607" t="s">
        <v>203</v>
      </c>
      <c r="G57" s="608"/>
      <c r="H57" s="609">
        <v>1</v>
      </c>
      <c r="I57" s="610"/>
      <c r="J57" s="474">
        <v>79</v>
      </c>
      <c r="K57" s="475"/>
    </row>
    <row r="58" spans="1:11" s="191" customFormat="1" ht="111" customHeight="1" x14ac:dyDescent="0.2">
      <c r="A58" s="129"/>
      <c r="B58" s="605" t="s">
        <v>1481</v>
      </c>
      <c r="C58" s="606"/>
      <c r="D58" s="607" t="s">
        <v>202</v>
      </c>
      <c r="E58" s="608"/>
      <c r="F58" s="607" t="s">
        <v>203</v>
      </c>
      <c r="G58" s="608"/>
      <c r="H58" s="609">
        <v>1</v>
      </c>
      <c r="I58" s="610"/>
      <c r="J58" s="474">
        <v>79</v>
      </c>
      <c r="K58" s="475"/>
    </row>
    <row r="59" spans="1:11" s="191" customFormat="1" ht="35.25" customHeight="1" x14ac:dyDescent="0.2">
      <c r="A59" s="129"/>
      <c r="B59" s="605" t="s">
        <v>211</v>
      </c>
      <c r="C59" s="606"/>
      <c r="D59" s="607" t="s">
        <v>202</v>
      </c>
      <c r="E59" s="608"/>
      <c r="F59" s="607" t="s">
        <v>204</v>
      </c>
      <c r="G59" s="608"/>
      <c r="H59" s="609" t="s">
        <v>238</v>
      </c>
      <c r="I59" s="610"/>
      <c r="J59" s="474">
        <v>358000000</v>
      </c>
      <c r="K59" s="475"/>
    </row>
    <row r="60" spans="1:11" s="191" customFormat="1" ht="26.25" customHeight="1" x14ac:dyDescent="0.2">
      <c r="A60" s="129"/>
      <c r="B60" s="605" t="s">
        <v>205</v>
      </c>
      <c r="C60" s="606"/>
      <c r="D60" s="607" t="s">
        <v>202</v>
      </c>
      <c r="E60" s="608"/>
      <c r="F60" s="607" t="s">
        <v>203</v>
      </c>
      <c r="G60" s="608"/>
      <c r="H60" s="609">
        <v>1</v>
      </c>
      <c r="I60" s="610"/>
      <c r="J60" s="474">
        <v>20</v>
      </c>
      <c r="K60" s="475"/>
    </row>
    <row r="61" spans="1:11" s="191" customFormat="1" ht="32.25" customHeight="1" x14ac:dyDescent="0.2">
      <c r="A61" s="129"/>
      <c r="B61" s="605" t="s">
        <v>206</v>
      </c>
      <c r="C61" s="606"/>
      <c r="D61" s="607" t="s">
        <v>202</v>
      </c>
      <c r="E61" s="608"/>
      <c r="F61" s="607" t="s">
        <v>203</v>
      </c>
      <c r="G61" s="608"/>
      <c r="H61" s="609">
        <v>0</v>
      </c>
      <c r="I61" s="610"/>
      <c r="J61" s="474">
        <v>34</v>
      </c>
      <c r="K61" s="475"/>
    </row>
    <row r="62" spans="1:11" s="191" customFormat="1" ht="51.75" customHeight="1" x14ac:dyDescent="0.2">
      <c r="A62" s="129"/>
      <c r="B62" s="605" t="s">
        <v>207</v>
      </c>
      <c r="C62" s="606"/>
      <c r="D62" s="607" t="s">
        <v>199</v>
      </c>
      <c r="E62" s="608"/>
      <c r="F62" s="607" t="s">
        <v>208</v>
      </c>
      <c r="G62" s="608"/>
      <c r="H62" s="609">
        <v>0</v>
      </c>
      <c r="I62" s="610"/>
      <c r="J62" s="474" t="s">
        <v>238</v>
      </c>
      <c r="K62" s="475"/>
    </row>
    <row r="63" spans="1:11" s="191" customFormat="1" ht="35.25" customHeight="1" x14ac:dyDescent="0.2">
      <c r="A63" s="129"/>
      <c r="B63" s="605" t="s">
        <v>209</v>
      </c>
      <c r="C63" s="606"/>
      <c r="D63" s="607" t="s">
        <v>199</v>
      </c>
      <c r="E63" s="608"/>
      <c r="F63" s="607" t="s">
        <v>208</v>
      </c>
      <c r="G63" s="608"/>
      <c r="H63" s="609">
        <v>0</v>
      </c>
      <c r="I63" s="610"/>
      <c r="J63" s="474" t="s">
        <v>238</v>
      </c>
      <c r="K63" s="475"/>
    </row>
    <row r="64" spans="1:11" s="191" customFormat="1" ht="38.25" customHeight="1" thickBot="1" x14ac:dyDescent="0.25">
      <c r="A64" s="129"/>
      <c r="B64" s="605" t="s">
        <v>210</v>
      </c>
      <c r="C64" s="606"/>
      <c r="D64" s="607" t="s">
        <v>202</v>
      </c>
      <c r="E64" s="608"/>
      <c r="F64" s="607" t="s">
        <v>203</v>
      </c>
      <c r="G64" s="608"/>
      <c r="H64" s="609">
        <v>0</v>
      </c>
      <c r="I64" s="610"/>
      <c r="J64" s="474" t="s">
        <v>238</v>
      </c>
      <c r="K64" s="475"/>
    </row>
    <row r="65" spans="1:11" s="191" customFormat="1" ht="13.5" thickBot="1" x14ac:dyDescent="0.25">
      <c r="A65" s="618"/>
      <c r="B65" s="618"/>
      <c r="C65" s="618"/>
      <c r="D65" s="618"/>
      <c r="E65" s="618"/>
      <c r="F65" s="618"/>
      <c r="G65" s="618"/>
      <c r="H65" s="618"/>
      <c r="I65" s="618"/>
      <c r="J65" s="618"/>
      <c r="K65" s="618"/>
    </row>
    <row r="66" spans="1:11" s="191" customFormat="1" ht="13.5" thickBot="1" x14ac:dyDescent="0.25">
      <c r="A66" s="179">
        <v>30</v>
      </c>
      <c r="B66" s="613" t="s">
        <v>15</v>
      </c>
      <c r="C66" s="614"/>
      <c r="D66" s="615" t="s">
        <v>145</v>
      </c>
      <c r="E66" s="616"/>
      <c r="F66" s="616"/>
      <c r="G66" s="616"/>
      <c r="H66" s="616"/>
      <c r="I66" s="616"/>
      <c r="J66" s="616"/>
      <c r="K66" s="617"/>
    </row>
  </sheetData>
  <mergeCells count="157">
    <mergeCell ref="B30:C30"/>
    <mergeCell ref="D30:K30"/>
    <mergeCell ref="B25:C25"/>
    <mergeCell ref="D25:K25"/>
    <mergeCell ref="B26:C26"/>
    <mergeCell ref="D26:K26"/>
    <mergeCell ref="B27:C27"/>
    <mergeCell ref="D27:K27"/>
    <mergeCell ref="B29:C29"/>
    <mergeCell ref="D29:K29"/>
    <mergeCell ref="B31:C31"/>
    <mergeCell ref="D31:K31"/>
    <mergeCell ref="A32:K32"/>
    <mergeCell ref="B33:C33"/>
    <mergeCell ref="B34:C34"/>
    <mergeCell ref="D34:K34"/>
    <mergeCell ref="D33:E33"/>
    <mergeCell ref="F33:G33"/>
    <mergeCell ref="H33:I33"/>
    <mergeCell ref="J33:K33"/>
    <mergeCell ref="J45:K45"/>
    <mergeCell ref="B43:C43"/>
    <mergeCell ref="B44:C44"/>
    <mergeCell ref="B46:C46"/>
    <mergeCell ref="D46:I46"/>
    <mergeCell ref="J46:K46"/>
    <mergeCell ref="B37:C37"/>
    <mergeCell ref="A35:K35"/>
    <mergeCell ref="A36:C36"/>
    <mergeCell ref="H56:I56"/>
    <mergeCell ref="J56:K56"/>
    <mergeCell ref="B57:C57"/>
    <mergeCell ref="D57:E57"/>
    <mergeCell ref="F57:G57"/>
    <mergeCell ref="H57:I57"/>
    <mergeCell ref="B38:C38"/>
    <mergeCell ref="B39:C39"/>
    <mergeCell ref="B40:C40"/>
    <mergeCell ref="A41:K41"/>
    <mergeCell ref="A42:A52"/>
    <mergeCell ref="J57:K57"/>
    <mergeCell ref="B55:C55"/>
    <mergeCell ref="D55:E55"/>
    <mergeCell ref="F55:G55"/>
    <mergeCell ref="H55:I55"/>
    <mergeCell ref="J55:K55"/>
    <mergeCell ref="B42:K42"/>
    <mergeCell ref="D43:I43"/>
    <mergeCell ref="J43:K43"/>
    <mergeCell ref="D44:I44"/>
    <mergeCell ref="J44:K44"/>
    <mergeCell ref="B45:C45"/>
    <mergeCell ref="D45:I45"/>
    <mergeCell ref="A1:K1"/>
    <mergeCell ref="B2:E2"/>
    <mergeCell ref="F2:K2"/>
    <mergeCell ref="A3:K3"/>
    <mergeCell ref="B5:D5"/>
    <mergeCell ref="E5:K5"/>
    <mergeCell ref="A4:K4"/>
    <mergeCell ref="E6:K6"/>
    <mergeCell ref="F7:H7"/>
    <mergeCell ref="J7:K7"/>
    <mergeCell ref="A8:A9"/>
    <mergeCell ref="B8:D9"/>
    <mergeCell ref="E8:K8"/>
    <mergeCell ref="F9:H9"/>
    <mergeCell ref="J9:K9"/>
    <mergeCell ref="A6:A7"/>
    <mergeCell ref="B6:D7"/>
    <mergeCell ref="B10:D10"/>
    <mergeCell ref="E10:K10"/>
    <mergeCell ref="B11:D11"/>
    <mergeCell ref="B12:D12"/>
    <mergeCell ref="E12:K12"/>
    <mergeCell ref="A15:K15"/>
    <mergeCell ref="E11:K11"/>
    <mergeCell ref="D19:K19"/>
    <mergeCell ref="B24:C24"/>
    <mergeCell ref="D24:K24"/>
    <mergeCell ref="A28:K28"/>
    <mergeCell ref="B21:C21"/>
    <mergeCell ref="D21:K21"/>
    <mergeCell ref="B22:C22"/>
    <mergeCell ref="D22:K22"/>
    <mergeCell ref="B23:C23"/>
    <mergeCell ref="D23:K23"/>
    <mergeCell ref="A20:K20"/>
    <mergeCell ref="A16:K16"/>
    <mergeCell ref="B18:C18"/>
    <mergeCell ref="D18:K18"/>
    <mergeCell ref="B19:C19"/>
    <mergeCell ref="B13:D13"/>
    <mergeCell ref="E13:K13"/>
    <mergeCell ref="B14:D14"/>
    <mergeCell ref="E14:K14"/>
    <mergeCell ref="B49:C49"/>
    <mergeCell ref="D49:I49"/>
    <mergeCell ref="J49:K49"/>
    <mergeCell ref="J48:K48"/>
    <mergeCell ref="B47:C47"/>
    <mergeCell ref="D47:I47"/>
    <mergeCell ref="J47:K47"/>
    <mergeCell ref="B48:C48"/>
    <mergeCell ref="D48:I48"/>
    <mergeCell ref="B50:C50"/>
    <mergeCell ref="D50:I50"/>
    <mergeCell ref="J50:K50"/>
    <mergeCell ref="D51:I51"/>
    <mergeCell ref="D52:I52"/>
    <mergeCell ref="A53:K53"/>
    <mergeCell ref="J52:K52"/>
    <mergeCell ref="B51:C51"/>
    <mergeCell ref="J51:K51"/>
    <mergeCell ref="B52:C52"/>
    <mergeCell ref="B54:K54"/>
    <mergeCell ref="B61:C61"/>
    <mergeCell ref="D61:E61"/>
    <mergeCell ref="F61:G61"/>
    <mergeCell ref="H61:I61"/>
    <mergeCell ref="J61:K61"/>
    <mergeCell ref="B60:C60"/>
    <mergeCell ref="D60:E60"/>
    <mergeCell ref="F60:G60"/>
    <mergeCell ref="H60:I60"/>
    <mergeCell ref="J60:K60"/>
    <mergeCell ref="B58:C58"/>
    <mergeCell ref="D58:E58"/>
    <mergeCell ref="F58:G58"/>
    <mergeCell ref="H58:I58"/>
    <mergeCell ref="J58:K58"/>
    <mergeCell ref="B59:C59"/>
    <mergeCell ref="D59:E59"/>
    <mergeCell ref="F59:G59"/>
    <mergeCell ref="H59:I59"/>
    <mergeCell ref="J59:K59"/>
    <mergeCell ref="B56:C56"/>
    <mergeCell ref="D56:E56"/>
    <mergeCell ref="F56:G56"/>
    <mergeCell ref="B66:C66"/>
    <mergeCell ref="D66:K66"/>
    <mergeCell ref="B64:C64"/>
    <mergeCell ref="D64:E64"/>
    <mergeCell ref="F64:G64"/>
    <mergeCell ref="H64:I64"/>
    <mergeCell ref="J64:K64"/>
    <mergeCell ref="A65:K65"/>
    <mergeCell ref="D62:E62"/>
    <mergeCell ref="F62:G62"/>
    <mergeCell ref="H62:I62"/>
    <mergeCell ref="J62:K62"/>
    <mergeCell ref="B63:C63"/>
    <mergeCell ref="D63:E63"/>
    <mergeCell ref="F63:G63"/>
    <mergeCell ref="H63:I63"/>
    <mergeCell ref="J63:K63"/>
    <mergeCell ref="B62:C62"/>
  </mergeCells>
  <conditionalFormatting sqref="F33:G33 J33:K33">
    <cfRule type="containsText" dxfId="7" priority="8" stopIfTrue="1" operator="containsText" text="wybierz">
      <formula>NOT(ISERROR(SEARCH("wybierz",F33)))</formula>
    </cfRule>
  </conditionalFormatting>
  <conditionalFormatting sqref="D23">
    <cfRule type="containsText" dxfId="6" priority="7" stopIfTrue="1" operator="containsText" text="wybierz">
      <formula>NOT(ISERROR(SEARCH("wybierz",D23)))</formula>
    </cfRule>
  </conditionalFormatting>
  <conditionalFormatting sqref="D25">
    <cfRule type="containsText" dxfId="5" priority="6" stopIfTrue="1" operator="containsText" text="wybierz">
      <formula>NOT(ISERROR(SEARCH("wybierz",D25)))</formula>
    </cfRule>
  </conditionalFormatting>
  <conditionalFormatting sqref="D26">
    <cfRule type="containsText" dxfId="4" priority="5" stopIfTrue="1" operator="containsText" text="wybierz">
      <formula>NOT(ISERROR(SEARCH("wybierz",D26)))</formula>
    </cfRule>
  </conditionalFormatting>
  <conditionalFormatting sqref="F33:G33">
    <cfRule type="containsText" dxfId="3" priority="3" operator="containsText" text="2016.03">
      <formula>NOT(ISERROR(SEARCH("2016.03",F33)))</formula>
    </cfRule>
    <cfRule type="containsText" dxfId="2" priority="4" operator="containsText" text="2015">
      <formula>NOT(ISERROR(SEARCH("2015",F33)))</formula>
    </cfRule>
  </conditionalFormatting>
  <conditionalFormatting sqref="D22">
    <cfRule type="containsText" dxfId="1" priority="2" stopIfTrue="1" operator="containsText" text="wybierz">
      <formula>NOT(ISERROR(SEARCH("wybierz",D22)))</formula>
    </cfRule>
  </conditionalFormatting>
  <conditionalFormatting sqref="D24">
    <cfRule type="containsText" dxfId="0" priority="1" stopIfTrue="1" operator="containsText" text="wybierz">
      <formula>NOT(ISERROR(SEARCH("wybierz",D24)))</formula>
    </cfRule>
  </conditionalFormatting>
  <dataValidations count="1">
    <dataValidation allowBlank="1" showInputMessage="1" showErrorMessage="1" prompt="zgodnie z właściwym PO" sqref="E11:E13 F13:K13"/>
  </dataValidations>
  <pageMargins left="0.7" right="0.7" top="0.75" bottom="0.75" header="0.3" footer="0.3"/>
  <pageSetup paperSize="9" scale="62"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I16"/>
  <sheetViews>
    <sheetView view="pageBreakPreview" zoomScaleNormal="100" zoomScaleSheetLayoutView="100" workbookViewId="0">
      <pane ySplit="3" topLeftCell="A16" activePane="bottomLeft" state="frozen"/>
      <selection activeCell="B12" sqref="B12:C12"/>
      <selection pane="bottomLeft" activeCell="B12" sqref="B12:C12"/>
    </sheetView>
  </sheetViews>
  <sheetFormatPr defaultRowHeight="15" x14ac:dyDescent="0.25"/>
  <cols>
    <col min="1" max="1" width="13.85546875" customWidth="1"/>
    <col min="2" max="2" width="12.28515625" bestFit="1" customWidth="1"/>
    <col min="5" max="6" width="17" bestFit="1" customWidth="1"/>
    <col min="9" max="9" width="16" customWidth="1"/>
  </cols>
  <sheetData>
    <row r="1" spans="1:9" ht="31.5" customHeight="1" x14ac:dyDescent="0.25">
      <c r="A1" s="861" t="s">
        <v>132</v>
      </c>
      <c r="B1" s="862"/>
      <c r="C1" s="862"/>
      <c r="D1" s="862"/>
      <c r="E1" s="862"/>
      <c r="F1" s="862"/>
      <c r="G1" s="862"/>
      <c r="H1" s="863"/>
      <c r="I1" s="864"/>
    </row>
    <row r="2" spans="1:9" ht="36" customHeight="1" x14ac:dyDescent="0.25">
      <c r="A2" s="865" t="s">
        <v>32</v>
      </c>
      <c r="B2" s="867" t="s">
        <v>11</v>
      </c>
      <c r="C2" s="869" t="s">
        <v>35</v>
      </c>
      <c r="D2" s="870"/>
      <c r="E2" s="873" t="s">
        <v>5</v>
      </c>
      <c r="F2" s="873"/>
      <c r="G2" s="873" t="s">
        <v>38</v>
      </c>
      <c r="H2" s="873"/>
      <c r="I2" s="874" t="s">
        <v>131</v>
      </c>
    </row>
    <row r="3" spans="1:9" ht="66" customHeight="1" x14ac:dyDescent="0.25">
      <c r="A3" s="866"/>
      <c r="B3" s="868"/>
      <c r="C3" s="871"/>
      <c r="D3" s="872"/>
      <c r="E3" s="58" t="s">
        <v>36</v>
      </c>
      <c r="F3" s="58" t="s">
        <v>998</v>
      </c>
      <c r="G3" s="867"/>
      <c r="H3" s="867"/>
      <c r="I3" s="875"/>
    </row>
    <row r="4" spans="1:9" ht="409.5" customHeight="1" x14ac:dyDescent="0.25">
      <c r="A4" s="66" t="s">
        <v>183</v>
      </c>
      <c r="B4" s="62" t="s">
        <v>176</v>
      </c>
      <c r="C4" s="290" t="s">
        <v>187</v>
      </c>
      <c r="D4" s="290"/>
      <c r="E4" s="63">
        <v>23611014</v>
      </c>
      <c r="F4" s="63">
        <v>5902754</v>
      </c>
      <c r="G4" s="859" t="s">
        <v>175</v>
      </c>
      <c r="H4" s="859"/>
      <c r="I4" s="64" t="s">
        <v>177</v>
      </c>
    </row>
    <row r="5" spans="1:9" ht="409.5" customHeight="1" x14ac:dyDescent="0.25">
      <c r="A5" s="66" t="s">
        <v>183</v>
      </c>
      <c r="B5" s="62" t="s">
        <v>176</v>
      </c>
      <c r="C5" s="290" t="s">
        <v>186</v>
      </c>
      <c r="D5" s="290"/>
      <c r="E5" s="63">
        <v>98086536</v>
      </c>
      <c r="F5" s="63">
        <v>17309389</v>
      </c>
      <c r="G5" s="859" t="s">
        <v>175</v>
      </c>
      <c r="H5" s="859"/>
      <c r="I5" s="64" t="s">
        <v>177</v>
      </c>
    </row>
    <row r="6" spans="1:9" ht="409.5" customHeight="1" x14ac:dyDescent="0.25">
      <c r="A6" s="66" t="s">
        <v>183</v>
      </c>
      <c r="B6" s="62" t="s">
        <v>178</v>
      </c>
      <c r="C6" s="290" t="s">
        <v>184</v>
      </c>
      <c r="D6" s="290"/>
      <c r="E6" s="63">
        <v>50595030</v>
      </c>
      <c r="F6" s="63">
        <v>12648758</v>
      </c>
      <c r="G6" s="859" t="s">
        <v>175</v>
      </c>
      <c r="H6" s="859"/>
      <c r="I6" s="64" t="s">
        <v>179</v>
      </c>
    </row>
    <row r="7" spans="1:9" ht="409.5" customHeight="1" x14ac:dyDescent="0.25">
      <c r="A7" s="66" t="s">
        <v>183</v>
      </c>
      <c r="B7" s="62" t="s">
        <v>178</v>
      </c>
      <c r="C7" s="290" t="s">
        <v>189</v>
      </c>
      <c r="D7" s="290"/>
      <c r="E7" s="63">
        <v>210185435</v>
      </c>
      <c r="F7" s="63">
        <v>37091547</v>
      </c>
      <c r="G7" s="859" t="s">
        <v>175</v>
      </c>
      <c r="H7" s="859"/>
      <c r="I7" s="64" t="s">
        <v>179</v>
      </c>
    </row>
    <row r="8" spans="1:9" ht="388.5" customHeight="1" x14ac:dyDescent="0.25">
      <c r="A8" s="66" t="s">
        <v>183</v>
      </c>
      <c r="B8" s="62" t="s">
        <v>176</v>
      </c>
      <c r="C8" s="290" t="s">
        <v>188</v>
      </c>
      <c r="D8" s="290"/>
      <c r="E8" s="63">
        <v>23611014</v>
      </c>
      <c r="F8" s="63">
        <v>5902754</v>
      </c>
      <c r="G8" s="859" t="s">
        <v>175</v>
      </c>
      <c r="H8" s="859"/>
      <c r="I8" s="64" t="s">
        <v>181</v>
      </c>
    </row>
    <row r="9" spans="1:9" ht="388.5" customHeight="1" x14ac:dyDescent="0.25">
      <c r="A9" s="66" t="s">
        <v>183</v>
      </c>
      <c r="B9" s="62" t="s">
        <v>176</v>
      </c>
      <c r="C9" s="246" t="s">
        <v>180</v>
      </c>
      <c r="D9" s="860"/>
      <c r="E9" s="63">
        <v>98086537</v>
      </c>
      <c r="F9" s="63">
        <v>17309389</v>
      </c>
      <c r="G9" s="859" t="s">
        <v>175</v>
      </c>
      <c r="H9" s="859"/>
      <c r="I9" s="64" t="s">
        <v>181</v>
      </c>
    </row>
    <row r="10" spans="1:9" ht="378" customHeight="1" x14ac:dyDescent="0.25">
      <c r="A10" s="66" t="s">
        <v>183</v>
      </c>
      <c r="B10" s="62" t="s">
        <v>176</v>
      </c>
      <c r="C10" s="290" t="s">
        <v>185</v>
      </c>
      <c r="D10" s="290"/>
      <c r="E10" s="63">
        <v>23611014</v>
      </c>
      <c r="F10" s="63">
        <v>5902754</v>
      </c>
      <c r="G10" s="859" t="s">
        <v>175</v>
      </c>
      <c r="H10" s="859"/>
      <c r="I10" s="64" t="s">
        <v>182</v>
      </c>
    </row>
    <row r="11" spans="1:9" ht="378" customHeight="1" x14ac:dyDescent="0.25">
      <c r="A11" s="77" t="s">
        <v>183</v>
      </c>
      <c r="B11" s="83" t="s">
        <v>176</v>
      </c>
      <c r="C11" s="857" t="s">
        <v>190</v>
      </c>
      <c r="D11" s="857"/>
      <c r="E11" s="75">
        <v>98086537</v>
      </c>
      <c r="F11" s="75">
        <v>17309389</v>
      </c>
      <c r="G11" s="858" t="s">
        <v>175</v>
      </c>
      <c r="H11" s="858"/>
      <c r="I11" s="76" t="s">
        <v>182</v>
      </c>
    </row>
    <row r="12" spans="1:9" ht="330" customHeight="1" x14ac:dyDescent="0.25">
      <c r="A12" s="82" t="s">
        <v>183</v>
      </c>
      <c r="B12" s="82" t="s">
        <v>227</v>
      </c>
      <c r="C12" s="290" t="s">
        <v>226</v>
      </c>
      <c r="D12" s="290"/>
      <c r="E12" s="124">
        <v>59201859.850000001</v>
      </c>
      <c r="F12" s="124">
        <v>10798140.15</v>
      </c>
      <c r="G12" s="856" t="s">
        <v>1642</v>
      </c>
      <c r="H12" s="856"/>
      <c r="I12" s="84" t="s">
        <v>229</v>
      </c>
    </row>
    <row r="13" spans="1:9" ht="260.25" customHeight="1" x14ac:dyDescent="0.25">
      <c r="A13" s="82" t="s">
        <v>183</v>
      </c>
      <c r="B13" s="82" t="s">
        <v>227</v>
      </c>
      <c r="C13" s="290" t="s">
        <v>228</v>
      </c>
      <c r="D13" s="290"/>
      <c r="E13" s="124">
        <v>25248140.149999999</v>
      </c>
      <c r="F13" s="124">
        <f>30000000-E13</f>
        <v>4751859.8500000015</v>
      </c>
      <c r="G13" s="856" t="s">
        <v>175</v>
      </c>
      <c r="H13" s="856"/>
      <c r="I13" s="84" t="s">
        <v>229</v>
      </c>
    </row>
    <row r="14" spans="1:9" ht="202.5" customHeight="1" x14ac:dyDescent="0.25">
      <c r="A14" s="85" t="s">
        <v>183</v>
      </c>
      <c r="B14" s="81" t="s">
        <v>236</v>
      </c>
      <c r="C14" s="246" t="s">
        <v>999</v>
      </c>
      <c r="D14" s="292"/>
      <c r="E14" s="94">
        <v>211000000</v>
      </c>
      <c r="F14" s="94">
        <v>39000000</v>
      </c>
      <c r="G14" s="876"/>
      <c r="H14" s="292"/>
      <c r="I14" s="84" t="s">
        <v>229</v>
      </c>
    </row>
    <row r="15" spans="1:9" ht="115.5" customHeight="1" x14ac:dyDescent="0.25">
      <c r="A15" s="85" t="s">
        <v>183</v>
      </c>
      <c r="B15" s="81" t="s">
        <v>995</v>
      </c>
      <c r="C15" s="246" t="s">
        <v>996</v>
      </c>
      <c r="D15" s="292"/>
      <c r="E15" s="94">
        <v>181900000</v>
      </c>
      <c r="F15" s="94">
        <v>32100000</v>
      </c>
      <c r="G15" s="876"/>
      <c r="H15" s="292"/>
      <c r="I15" s="84" t="s">
        <v>229</v>
      </c>
    </row>
    <row r="16" spans="1:9" ht="277.5" customHeight="1" x14ac:dyDescent="0.25">
      <c r="A16" s="85" t="s">
        <v>183</v>
      </c>
      <c r="B16" s="96" t="s">
        <v>237</v>
      </c>
      <c r="C16" s="877" t="s">
        <v>997</v>
      </c>
      <c r="D16" s="878"/>
      <c r="E16" s="95">
        <v>5885000</v>
      </c>
      <c r="F16" s="94">
        <v>1215000</v>
      </c>
      <c r="G16" s="876"/>
      <c r="H16" s="292"/>
      <c r="I16" s="84" t="s">
        <v>229</v>
      </c>
    </row>
  </sheetData>
  <mergeCells count="33">
    <mergeCell ref="C14:D14"/>
    <mergeCell ref="C15:D15"/>
    <mergeCell ref="G14:H14"/>
    <mergeCell ref="G15:H15"/>
    <mergeCell ref="G16:H16"/>
    <mergeCell ref="C16:D16"/>
    <mergeCell ref="A1:I1"/>
    <mergeCell ref="A2:A3"/>
    <mergeCell ref="B2:B3"/>
    <mergeCell ref="C2:D3"/>
    <mergeCell ref="E2:F2"/>
    <mergeCell ref="I2:I3"/>
    <mergeCell ref="G2:H3"/>
    <mergeCell ref="G6:H6"/>
    <mergeCell ref="G4:H4"/>
    <mergeCell ref="C4:D4"/>
    <mergeCell ref="C6:D6"/>
    <mergeCell ref="G12:H12"/>
    <mergeCell ref="G10:H10"/>
    <mergeCell ref="C10:D10"/>
    <mergeCell ref="G8:H8"/>
    <mergeCell ref="C8:D8"/>
    <mergeCell ref="C9:D9"/>
    <mergeCell ref="G7:H7"/>
    <mergeCell ref="G9:H9"/>
    <mergeCell ref="C7:D7"/>
    <mergeCell ref="C5:D5"/>
    <mergeCell ref="G5:H5"/>
    <mergeCell ref="C13:D13"/>
    <mergeCell ref="G13:H13"/>
    <mergeCell ref="C11:D11"/>
    <mergeCell ref="G11:H11"/>
    <mergeCell ref="C12:D12"/>
  </mergeCells>
  <dataValidations count="1">
    <dataValidation type="list" allowBlank="1" showInputMessage="1" showErrorMessage="1" prompt="wybierz narzędzie PP" sqref="B4:B16">
      <formula1>skroty_PP</formula1>
    </dataValidation>
  </dataValidations>
  <pageMargins left="0.7" right="0.7" top="0.75" bottom="0.75" header="0.3" footer="0.3"/>
  <pageSetup paperSize="9" scale="77" fitToHeight="0" orientation="portrait" r:id="rId1"/>
  <rowBreaks count="1" manualBreakCount="1">
    <brk id="5"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31"/>
  <sheetViews>
    <sheetView view="pageBreakPreview" topLeftCell="A217" zoomScale="70" zoomScaleNormal="100" zoomScaleSheetLayoutView="70" workbookViewId="0">
      <selection activeCell="C221" sqref="C221"/>
    </sheetView>
  </sheetViews>
  <sheetFormatPr defaultRowHeight="15" x14ac:dyDescent="0.2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3" width="10.140625" customWidth="1"/>
  </cols>
  <sheetData>
    <row r="1" spans="1:14" ht="39.75" customHeight="1" x14ac:dyDescent="0.25">
      <c r="A1" s="881" t="s">
        <v>134</v>
      </c>
      <c r="B1" s="881"/>
      <c r="C1" s="881"/>
      <c r="D1" s="881"/>
      <c r="E1" s="881"/>
      <c r="F1" s="881"/>
      <c r="G1" s="881"/>
      <c r="H1" s="881"/>
      <c r="I1" s="881"/>
      <c r="J1" s="881"/>
      <c r="K1" s="881"/>
      <c r="L1" s="881"/>
      <c r="M1" s="881"/>
      <c r="N1" s="881"/>
    </row>
    <row r="2" spans="1:14" ht="75" customHeight="1" x14ac:dyDescent="0.25">
      <c r="A2" s="882" t="s">
        <v>113</v>
      </c>
      <c r="B2" s="882" t="s">
        <v>156</v>
      </c>
      <c r="C2" s="882" t="s">
        <v>133</v>
      </c>
      <c r="D2" s="882" t="s">
        <v>150</v>
      </c>
      <c r="E2" s="883" t="s">
        <v>136</v>
      </c>
      <c r="F2" s="884"/>
      <c r="G2" s="884"/>
      <c r="H2" s="885"/>
      <c r="I2" s="879" t="s">
        <v>142</v>
      </c>
      <c r="J2" s="879" t="s">
        <v>143</v>
      </c>
      <c r="K2" s="879" t="s">
        <v>144</v>
      </c>
      <c r="L2" s="879" t="s">
        <v>139</v>
      </c>
      <c r="M2" s="879" t="s">
        <v>239</v>
      </c>
      <c r="N2" s="879" t="s">
        <v>140</v>
      </c>
    </row>
    <row r="3" spans="1:14" ht="30" x14ac:dyDescent="0.25">
      <c r="A3" s="882"/>
      <c r="B3" s="882"/>
      <c r="C3" s="882"/>
      <c r="D3" s="882"/>
      <c r="E3" s="56" t="s">
        <v>137</v>
      </c>
      <c r="F3" s="56" t="s">
        <v>135</v>
      </c>
      <c r="G3" s="57" t="s">
        <v>141</v>
      </c>
      <c r="H3" s="56" t="s">
        <v>138</v>
      </c>
      <c r="I3" s="880"/>
      <c r="J3" s="880"/>
      <c r="K3" s="880"/>
      <c r="L3" s="880"/>
      <c r="M3" s="880"/>
      <c r="N3" s="880"/>
    </row>
    <row r="4" spans="1:14" ht="78.75" x14ac:dyDescent="0.25">
      <c r="A4" s="78">
        <v>1</v>
      </c>
      <c r="B4" s="78" t="s">
        <v>240</v>
      </c>
      <c r="C4" s="78" t="s">
        <v>241</v>
      </c>
      <c r="D4" s="78" t="s">
        <v>242</v>
      </c>
      <c r="E4" s="78" t="s">
        <v>82</v>
      </c>
      <c r="F4" s="78" t="s">
        <v>243</v>
      </c>
      <c r="G4" s="78" t="s">
        <v>244</v>
      </c>
      <c r="H4" s="78" t="s">
        <v>245</v>
      </c>
      <c r="I4" s="79">
        <v>39083</v>
      </c>
      <c r="J4" s="79">
        <v>40816</v>
      </c>
      <c r="K4" s="79" t="str">
        <f>VLOOKUP(B4,'[4]wskaźniki do zest.'!$A$1:$B$234,2,FALSE)</f>
        <v xml:space="preserve">  Liczba wybudowanych instytucji ochrony zdrowia - 1</v>
      </c>
      <c r="L4" s="80">
        <v>580232</v>
      </c>
      <c r="M4" s="80">
        <v>580232</v>
      </c>
      <c r="N4" s="80">
        <v>493197.2</v>
      </c>
    </row>
    <row r="5" spans="1:14" ht="112.5" x14ac:dyDescent="0.25">
      <c r="A5" s="78">
        <v>2</v>
      </c>
      <c r="B5" s="78" t="s">
        <v>246</v>
      </c>
      <c r="C5" s="78" t="s">
        <v>247</v>
      </c>
      <c r="D5" s="78" t="s">
        <v>248</v>
      </c>
      <c r="E5" s="78" t="s">
        <v>79</v>
      </c>
      <c r="F5" s="78" t="s">
        <v>249</v>
      </c>
      <c r="G5" s="78" t="s">
        <v>250</v>
      </c>
      <c r="H5" s="78" t="s">
        <v>251</v>
      </c>
      <c r="I5" s="79">
        <v>39083</v>
      </c>
      <c r="J5" s="79">
        <v>41213</v>
      </c>
      <c r="K5" s="79" t="str">
        <f>VLOOKUP(B5,'[4]wskaźniki do zest.'!$A$1:$B$234,2,FALSE)</f>
        <v>Liczba doposażonych instytucji ochrony zdrowia - 1 Liczba przebudowanych instytucji ochrony zdrowia - 1 Liczba wybudowanych instytucji ochrony zdrowia - 1</v>
      </c>
      <c r="L5" s="80">
        <v>15730760</v>
      </c>
      <c r="M5" s="80">
        <v>11202540</v>
      </c>
      <c r="N5" s="80">
        <v>9522159</v>
      </c>
    </row>
    <row r="6" spans="1:14" ht="101.25" x14ac:dyDescent="0.25">
      <c r="A6" s="78">
        <v>3</v>
      </c>
      <c r="B6" s="78" t="s">
        <v>252</v>
      </c>
      <c r="C6" s="78" t="s">
        <v>253</v>
      </c>
      <c r="D6" s="78" t="s">
        <v>254</v>
      </c>
      <c r="E6" s="78" t="s">
        <v>81</v>
      </c>
      <c r="F6" s="78" t="s">
        <v>255</v>
      </c>
      <c r="G6" s="78" t="s">
        <v>256</v>
      </c>
      <c r="H6" s="78" t="s">
        <v>257</v>
      </c>
      <c r="I6" s="79">
        <v>39083</v>
      </c>
      <c r="J6" s="79">
        <v>41455</v>
      </c>
      <c r="K6" s="79" t="str">
        <f>VLOOKUP(B6,'[4]wskaźniki do zest.'!$A$1:$B$234,2,FALSE)</f>
        <v xml:space="preserve">  Liczba wybudowanych instytucji ochrony zdrowia - 1</v>
      </c>
      <c r="L6" s="80">
        <v>906428.75</v>
      </c>
      <c r="M6" s="80">
        <v>902768.75</v>
      </c>
      <c r="N6" s="80">
        <v>767353.43</v>
      </c>
    </row>
    <row r="7" spans="1:14" ht="123.75" x14ac:dyDescent="0.25">
      <c r="A7" s="78">
        <v>4</v>
      </c>
      <c r="B7" s="78" t="s">
        <v>258</v>
      </c>
      <c r="C7" s="78" t="s">
        <v>259</v>
      </c>
      <c r="D7" s="78" t="s">
        <v>260</v>
      </c>
      <c r="E7" s="78" t="s">
        <v>89</v>
      </c>
      <c r="F7" s="78" t="s">
        <v>261</v>
      </c>
      <c r="G7" s="78" t="s">
        <v>262</v>
      </c>
      <c r="H7" s="78" t="s">
        <v>263</v>
      </c>
      <c r="I7" s="79">
        <v>39083</v>
      </c>
      <c r="J7" s="79">
        <v>41213</v>
      </c>
      <c r="K7" s="79" t="str">
        <f>VLOOKUP(B7,'[4]wskaźniki do zest.'!$A$1:$B$234,2,FALSE)</f>
        <v>Liczba doposażonych instytucji ochrony zdrowia - 1 Liczba przebudowanych instytucji ochrony zdrowia - 1 Liczba wybudowanych instytucji ochrony zdrowia - 1</v>
      </c>
      <c r="L7" s="80">
        <v>13310377.52</v>
      </c>
      <c r="M7" s="80">
        <v>11228000</v>
      </c>
      <c r="N7" s="80">
        <v>9543800</v>
      </c>
    </row>
    <row r="8" spans="1:14" ht="101.25" x14ac:dyDescent="0.25">
      <c r="A8" s="78">
        <v>5</v>
      </c>
      <c r="B8" s="78" t="s">
        <v>264</v>
      </c>
      <c r="C8" s="78" t="s">
        <v>265</v>
      </c>
      <c r="D8" s="78" t="s">
        <v>266</v>
      </c>
      <c r="E8" s="78" t="s">
        <v>80</v>
      </c>
      <c r="F8" s="78" t="s">
        <v>267</v>
      </c>
      <c r="G8" s="78" t="s">
        <v>268</v>
      </c>
      <c r="H8" s="78" t="s">
        <v>269</v>
      </c>
      <c r="I8" s="79">
        <v>39083</v>
      </c>
      <c r="J8" s="79">
        <v>41152</v>
      </c>
      <c r="K8" s="79" t="str">
        <f>VLOOKUP(B8,'[4]wskaźniki do zest.'!$A$1:$B$234,2,FALSE)</f>
        <v xml:space="preserve">  Liczba wybudowanych instytucji ochrony zdrowia - 1</v>
      </c>
      <c r="L8" s="80">
        <v>1517474.06</v>
      </c>
      <c r="M8" s="80">
        <v>1517474.06</v>
      </c>
      <c r="N8" s="80">
        <v>1289852.95</v>
      </c>
    </row>
    <row r="9" spans="1:14" ht="78.75" x14ac:dyDescent="0.25">
      <c r="A9" s="78">
        <v>6</v>
      </c>
      <c r="B9" s="78" t="s">
        <v>270</v>
      </c>
      <c r="C9" s="78" t="s">
        <v>271</v>
      </c>
      <c r="D9" s="78" t="s">
        <v>272</v>
      </c>
      <c r="E9" s="78" t="s">
        <v>82</v>
      </c>
      <c r="F9" s="78" t="s">
        <v>273</v>
      </c>
      <c r="G9" s="78" t="s">
        <v>274</v>
      </c>
      <c r="H9" s="78" t="s">
        <v>275</v>
      </c>
      <c r="I9" s="79">
        <v>39083</v>
      </c>
      <c r="J9" s="79">
        <v>42004</v>
      </c>
      <c r="K9" s="79" t="str">
        <f>VLOOKUP(B9,'[4]wskaźniki do zest.'!$A$1:$B$234,2,FALSE)</f>
        <v xml:space="preserve">  Liczba wybudowanych instytucji ochrony zdrowia - 4</v>
      </c>
      <c r="L9" s="80">
        <v>25365481.899999999</v>
      </c>
      <c r="M9" s="80">
        <v>25097987.07</v>
      </c>
      <c r="N9" s="80">
        <v>21333289.010000002</v>
      </c>
    </row>
    <row r="10" spans="1:14" ht="90" x14ac:dyDescent="0.25">
      <c r="A10" s="78">
        <v>7</v>
      </c>
      <c r="B10" s="78" t="s">
        <v>276</v>
      </c>
      <c r="C10" s="78" t="s">
        <v>277</v>
      </c>
      <c r="D10" s="78" t="s">
        <v>212</v>
      </c>
      <c r="E10" s="78" t="s">
        <v>80</v>
      </c>
      <c r="F10" s="78" t="s">
        <v>278</v>
      </c>
      <c r="G10" s="78" t="s">
        <v>279</v>
      </c>
      <c r="H10" s="78" t="s">
        <v>280</v>
      </c>
      <c r="I10" s="79">
        <v>39083</v>
      </c>
      <c r="J10" s="79">
        <v>41060</v>
      </c>
      <c r="K10" s="79" t="str">
        <f>VLOOKUP(B10,'[4]wskaźniki do zest.'!$A$1:$B$234,2,FALSE)</f>
        <v xml:space="preserve">Liczba doposażonych instytucji ochrony zdrowia - 1  </v>
      </c>
      <c r="L10" s="80">
        <v>11243000</v>
      </c>
      <c r="M10" s="80">
        <v>11243000</v>
      </c>
      <c r="N10" s="80">
        <v>9556550</v>
      </c>
    </row>
    <row r="11" spans="1:14" ht="101.25" x14ac:dyDescent="0.25">
      <c r="A11" s="78">
        <v>8</v>
      </c>
      <c r="B11" s="78" t="s">
        <v>281</v>
      </c>
      <c r="C11" s="78" t="s">
        <v>282</v>
      </c>
      <c r="D11" s="78" t="s">
        <v>283</v>
      </c>
      <c r="E11" s="78" t="s">
        <v>84</v>
      </c>
      <c r="F11" s="78" t="s">
        <v>284</v>
      </c>
      <c r="G11" s="78" t="s">
        <v>285</v>
      </c>
      <c r="H11" s="78" t="s">
        <v>286</v>
      </c>
      <c r="I11" s="79">
        <v>40326</v>
      </c>
      <c r="J11" s="79">
        <v>41578</v>
      </c>
      <c r="K11" s="79" t="str">
        <f>VLOOKUP(B11,'[4]wskaźniki do zest.'!$A$1:$B$234,2,FALSE)</f>
        <v xml:space="preserve">Liczba doposażonych instytucji ochrony zdrowia - 1 Liczba przebudowanych instytucji ochrony zdrowia - 1 </v>
      </c>
      <c r="L11" s="80">
        <v>11610386</v>
      </c>
      <c r="M11" s="80">
        <v>11243000</v>
      </c>
      <c r="N11" s="80">
        <v>9556550</v>
      </c>
    </row>
    <row r="12" spans="1:14" ht="56.25" x14ac:dyDescent="0.25">
      <c r="A12" s="78">
        <v>9</v>
      </c>
      <c r="B12" s="78" t="s">
        <v>287</v>
      </c>
      <c r="C12" s="78" t="s">
        <v>288</v>
      </c>
      <c r="D12" s="78" t="s">
        <v>289</v>
      </c>
      <c r="E12" s="78" t="s">
        <v>83</v>
      </c>
      <c r="F12" s="78" t="s">
        <v>290</v>
      </c>
      <c r="G12" s="78" t="s">
        <v>291</v>
      </c>
      <c r="H12" s="78" t="s">
        <v>292</v>
      </c>
      <c r="I12" s="79">
        <v>39083</v>
      </c>
      <c r="J12" s="79">
        <v>40816</v>
      </c>
      <c r="K12" s="79" t="str">
        <f>VLOOKUP(B12,'[4]wskaźniki do zest.'!$A$1:$B$234,2,FALSE)</f>
        <v xml:space="preserve">  Liczba wybudowanych instytucji ochrony zdrowia - 1</v>
      </c>
      <c r="L12" s="80">
        <v>2126740.2599999998</v>
      </c>
      <c r="M12" s="80">
        <v>2126740.2599999998</v>
      </c>
      <c r="N12" s="80">
        <v>1807729.22</v>
      </c>
    </row>
    <row r="13" spans="1:14" ht="123.75" x14ac:dyDescent="0.25">
      <c r="A13" s="78">
        <v>10</v>
      </c>
      <c r="B13" s="78" t="s">
        <v>293</v>
      </c>
      <c r="C13" s="78" t="s">
        <v>294</v>
      </c>
      <c r="D13" s="78" t="s">
        <v>295</v>
      </c>
      <c r="E13" s="78" t="s">
        <v>84</v>
      </c>
      <c r="F13" s="78" t="s">
        <v>296</v>
      </c>
      <c r="G13" s="78" t="s">
        <v>297</v>
      </c>
      <c r="H13" s="78" t="s">
        <v>298</v>
      </c>
      <c r="I13" s="79">
        <v>39083</v>
      </c>
      <c r="J13" s="79">
        <v>41090</v>
      </c>
      <c r="K13" s="79" t="str">
        <f>VLOOKUP(B13,'[4]wskaźniki do zest.'!$A$1:$B$234,2,FALSE)</f>
        <v xml:space="preserve">  Liczba wybudowanych instytucji ochrony zdrowia - 1</v>
      </c>
      <c r="L13" s="80">
        <v>3093883.18</v>
      </c>
      <c r="M13" s="80">
        <v>3075461.18</v>
      </c>
      <c r="N13" s="80">
        <v>2614142</v>
      </c>
    </row>
    <row r="14" spans="1:14" ht="101.25" x14ac:dyDescent="0.25">
      <c r="A14" s="78">
        <v>11</v>
      </c>
      <c r="B14" s="78" t="s">
        <v>299</v>
      </c>
      <c r="C14" s="78" t="s">
        <v>300</v>
      </c>
      <c r="D14" s="78" t="s">
        <v>301</v>
      </c>
      <c r="E14" s="78" t="s">
        <v>82</v>
      </c>
      <c r="F14" s="78" t="s">
        <v>302</v>
      </c>
      <c r="G14" s="78" t="s">
        <v>303</v>
      </c>
      <c r="H14" s="78" t="s">
        <v>304</v>
      </c>
      <c r="I14" s="79">
        <v>39083</v>
      </c>
      <c r="J14" s="79">
        <v>41274</v>
      </c>
      <c r="K14" s="79" t="str">
        <f>VLOOKUP(B14,'[4]wskaźniki do zest.'!$A$1:$B$234,2,FALSE)</f>
        <v xml:space="preserve">  Liczba wybudowanych instytucji ochrony zdrowia - 1</v>
      </c>
      <c r="L14" s="80">
        <v>1139627.8700000001</v>
      </c>
      <c r="M14" s="80">
        <v>954698.4</v>
      </c>
      <c r="N14" s="80">
        <v>811493.64</v>
      </c>
    </row>
    <row r="15" spans="1:14" ht="101.25" x14ac:dyDescent="0.25">
      <c r="A15" s="78">
        <v>12</v>
      </c>
      <c r="B15" s="78" t="s">
        <v>305</v>
      </c>
      <c r="C15" s="78" t="s">
        <v>306</v>
      </c>
      <c r="D15" s="78" t="s">
        <v>307</v>
      </c>
      <c r="E15" s="78" t="s">
        <v>81</v>
      </c>
      <c r="F15" s="78" t="s">
        <v>308</v>
      </c>
      <c r="G15" s="78" t="s">
        <v>309</v>
      </c>
      <c r="H15" s="78" t="s">
        <v>310</v>
      </c>
      <c r="I15" s="79">
        <v>39083</v>
      </c>
      <c r="J15" s="79">
        <v>40939</v>
      </c>
      <c r="K15" s="79" t="str">
        <f>VLOOKUP(B15,'[4]wskaźniki do zest.'!$A$1:$B$234,2,FALSE)</f>
        <v xml:space="preserve">  Liczba wybudowanych instytucji ochrony zdrowia - 1</v>
      </c>
      <c r="L15" s="80">
        <v>2463850.39</v>
      </c>
      <c r="M15" s="80">
        <v>2463850.39</v>
      </c>
      <c r="N15" s="80">
        <v>2094272.83</v>
      </c>
    </row>
    <row r="16" spans="1:14" ht="112.5" x14ac:dyDescent="0.25">
      <c r="A16" s="78">
        <v>13</v>
      </c>
      <c r="B16" s="78" t="s">
        <v>311</v>
      </c>
      <c r="C16" s="78" t="s">
        <v>312</v>
      </c>
      <c r="D16" s="78" t="s">
        <v>313</v>
      </c>
      <c r="E16" s="78" t="s">
        <v>82</v>
      </c>
      <c r="F16" s="78" t="s">
        <v>273</v>
      </c>
      <c r="G16" s="78" t="s">
        <v>314</v>
      </c>
      <c r="H16" s="78" t="s">
        <v>315</v>
      </c>
      <c r="I16" s="79">
        <v>39083</v>
      </c>
      <c r="J16" s="79">
        <v>41547</v>
      </c>
      <c r="K16" s="79" t="str">
        <f>VLOOKUP(B16,'[4]wskaźniki do zest.'!$A$1:$B$234,2,FALSE)</f>
        <v xml:space="preserve">  Liczba wybudowanych instytucji ochrony zdrowia - 1</v>
      </c>
      <c r="L16" s="80">
        <v>1981358.86</v>
      </c>
      <c r="M16" s="80">
        <v>1977484.36</v>
      </c>
      <c r="N16" s="80">
        <v>1680861.7</v>
      </c>
    </row>
    <row r="17" spans="1:14" ht="78.75" x14ac:dyDescent="0.25">
      <c r="A17" s="78">
        <v>14</v>
      </c>
      <c r="B17" s="78" t="s">
        <v>316</v>
      </c>
      <c r="C17" s="78" t="s">
        <v>317</v>
      </c>
      <c r="D17" s="78" t="s">
        <v>318</v>
      </c>
      <c r="E17" s="78" t="s">
        <v>82</v>
      </c>
      <c r="F17" s="78" t="s">
        <v>319</v>
      </c>
      <c r="G17" s="78" t="s">
        <v>320</v>
      </c>
      <c r="H17" s="78" t="s">
        <v>321</v>
      </c>
      <c r="I17" s="79">
        <v>39083</v>
      </c>
      <c r="J17" s="79">
        <v>41425</v>
      </c>
      <c r="K17" s="79" t="str">
        <f>VLOOKUP(B17,'[4]wskaźniki do zest.'!$A$1:$B$234,2,FALSE)</f>
        <v xml:space="preserve">  Liczba wybudowanych instytucji ochrony zdrowia - 1</v>
      </c>
      <c r="L17" s="80">
        <v>1786748.94</v>
      </c>
      <c r="M17" s="80">
        <v>1626868.79</v>
      </c>
      <c r="N17" s="80">
        <v>1382838.47</v>
      </c>
    </row>
    <row r="18" spans="1:14" ht="101.25" x14ac:dyDescent="0.25">
      <c r="A18" s="78">
        <v>15</v>
      </c>
      <c r="B18" s="78" t="s">
        <v>322</v>
      </c>
      <c r="C18" s="78" t="s">
        <v>323</v>
      </c>
      <c r="D18" s="78" t="s">
        <v>324</v>
      </c>
      <c r="E18" s="78" t="s">
        <v>91</v>
      </c>
      <c r="F18" s="78" t="s">
        <v>325</v>
      </c>
      <c r="G18" s="78" t="s">
        <v>326</v>
      </c>
      <c r="H18" s="78" t="s">
        <v>327</v>
      </c>
      <c r="I18" s="79">
        <v>39083</v>
      </c>
      <c r="J18" s="79">
        <v>41090</v>
      </c>
      <c r="K18" s="79" t="str">
        <f>VLOOKUP(B18,'[4]wskaźniki do zest.'!$A$1:$B$234,2,FALSE)</f>
        <v xml:space="preserve">  Liczba wybudowanych instytucji ochrony zdrowia - 1</v>
      </c>
      <c r="L18" s="80">
        <v>4158523</v>
      </c>
      <c r="M18" s="80">
        <v>4158523</v>
      </c>
      <c r="N18" s="80">
        <v>3534744.55</v>
      </c>
    </row>
    <row r="19" spans="1:14" ht="78.75" x14ac:dyDescent="0.25">
      <c r="A19" s="78">
        <v>16</v>
      </c>
      <c r="B19" s="78" t="s">
        <v>328</v>
      </c>
      <c r="C19" s="78" t="s">
        <v>329</v>
      </c>
      <c r="D19" s="78" t="s">
        <v>330</v>
      </c>
      <c r="E19" s="78" t="s">
        <v>91</v>
      </c>
      <c r="F19" s="78" t="s">
        <v>331</v>
      </c>
      <c r="G19" s="78" t="s">
        <v>332</v>
      </c>
      <c r="H19" s="78" t="s">
        <v>333</v>
      </c>
      <c r="I19" s="79">
        <v>39083</v>
      </c>
      <c r="J19" s="79">
        <v>41670</v>
      </c>
      <c r="K19" s="79" t="str">
        <f>VLOOKUP(B19,'[4]wskaźniki do zest.'!$A$1:$B$234,2,FALSE)</f>
        <v xml:space="preserve">  Liczba wybudowanych instytucji ochrony zdrowia - 1</v>
      </c>
      <c r="L19" s="80">
        <v>1889386.11</v>
      </c>
      <c r="M19" s="80">
        <v>1864225</v>
      </c>
      <c r="N19" s="80">
        <v>1584591.25</v>
      </c>
    </row>
    <row r="20" spans="1:14" ht="90" x14ac:dyDescent="0.25">
      <c r="A20" s="78">
        <v>17</v>
      </c>
      <c r="B20" s="78" t="s">
        <v>334</v>
      </c>
      <c r="C20" s="78" t="s">
        <v>335</v>
      </c>
      <c r="D20" s="78" t="s">
        <v>336</v>
      </c>
      <c r="E20" s="78" t="s">
        <v>79</v>
      </c>
      <c r="F20" s="78" t="s">
        <v>337</v>
      </c>
      <c r="G20" s="78" t="s">
        <v>338</v>
      </c>
      <c r="H20" s="78" t="s">
        <v>339</v>
      </c>
      <c r="I20" s="79">
        <v>39083</v>
      </c>
      <c r="J20" s="79">
        <v>41790</v>
      </c>
      <c r="K20" s="79" t="str">
        <f>VLOOKUP(B20,'[4]wskaźniki do zest.'!$A$1:$B$234,2,FALSE)</f>
        <v xml:space="preserve">  Liczba wybudowanych instytucji ochrony zdrowia - 1</v>
      </c>
      <c r="L20" s="80">
        <v>6008563.3099999996</v>
      </c>
      <c r="M20" s="80">
        <v>4780269.0999999996</v>
      </c>
      <c r="N20" s="80">
        <v>4063228.73</v>
      </c>
    </row>
    <row r="21" spans="1:14" ht="101.25" x14ac:dyDescent="0.25">
      <c r="A21" s="78">
        <v>18</v>
      </c>
      <c r="B21" s="78" t="s">
        <v>340</v>
      </c>
      <c r="C21" s="78" t="s">
        <v>341</v>
      </c>
      <c r="D21" s="78" t="s">
        <v>342</v>
      </c>
      <c r="E21" s="78" t="s">
        <v>343</v>
      </c>
      <c r="F21" s="78" t="s">
        <v>344</v>
      </c>
      <c r="G21" s="78" t="s">
        <v>345</v>
      </c>
      <c r="H21" s="78" t="s">
        <v>346</v>
      </c>
      <c r="I21" s="79">
        <v>39083</v>
      </c>
      <c r="J21" s="79">
        <v>41213</v>
      </c>
      <c r="K21" s="79" t="str">
        <f>VLOOKUP(B21,'[4]wskaźniki do zest.'!$A$1:$B$234,2,FALSE)</f>
        <v xml:space="preserve">  Liczba wybudowanych instytucji ochrony zdrowia - 1</v>
      </c>
      <c r="L21" s="80">
        <v>3464914.05</v>
      </c>
      <c r="M21" s="80">
        <v>2470302.0499999998</v>
      </c>
      <c r="N21" s="80">
        <v>2099756.7400000002</v>
      </c>
    </row>
    <row r="22" spans="1:14" ht="123.75" x14ac:dyDescent="0.25">
      <c r="A22" s="78">
        <v>19</v>
      </c>
      <c r="B22" s="78" t="s">
        <v>347</v>
      </c>
      <c r="C22" s="78" t="s">
        <v>348</v>
      </c>
      <c r="D22" s="78" t="s">
        <v>349</v>
      </c>
      <c r="E22" s="78" t="s">
        <v>81</v>
      </c>
      <c r="F22" s="78" t="s">
        <v>350</v>
      </c>
      <c r="G22" s="78" t="s">
        <v>351</v>
      </c>
      <c r="H22" s="78" t="s">
        <v>352</v>
      </c>
      <c r="I22" s="79">
        <v>39083</v>
      </c>
      <c r="J22" s="79">
        <v>41639</v>
      </c>
      <c r="K22" s="79" t="str">
        <f>VLOOKUP(B22,'[4]wskaźniki do zest.'!$A$1:$B$234,2,FALSE)</f>
        <v xml:space="preserve">  Liczba wybudowanych instytucji ochrony zdrowia - 1</v>
      </c>
      <c r="L22" s="80">
        <v>937362.03</v>
      </c>
      <c r="M22" s="80">
        <v>937362.03</v>
      </c>
      <c r="N22" s="80">
        <v>796757.71</v>
      </c>
    </row>
    <row r="23" spans="1:14" ht="78.75" x14ac:dyDescent="0.25">
      <c r="A23" s="78">
        <v>20</v>
      </c>
      <c r="B23" s="78" t="s">
        <v>353</v>
      </c>
      <c r="C23" s="78" t="s">
        <v>354</v>
      </c>
      <c r="D23" s="78" t="s">
        <v>355</v>
      </c>
      <c r="E23" s="78" t="s">
        <v>83</v>
      </c>
      <c r="F23" s="78" t="s">
        <v>356</v>
      </c>
      <c r="G23" s="78" t="s">
        <v>357</v>
      </c>
      <c r="H23" s="78" t="s">
        <v>358</v>
      </c>
      <c r="I23" s="79">
        <v>39083</v>
      </c>
      <c r="J23" s="79">
        <v>41090</v>
      </c>
      <c r="K23" s="79" t="str">
        <f>VLOOKUP(B23,'[4]wskaźniki do zest.'!$A$1:$B$234,2,FALSE)</f>
        <v xml:space="preserve">  Liczba wybudowanych instytucji ochrony zdrowia - 1</v>
      </c>
      <c r="L23" s="80">
        <v>1663213.74</v>
      </c>
      <c r="M23" s="80">
        <v>1663213.74</v>
      </c>
      <c r="N23" s="80">
        <v>1413731.67</v>
      </c>
    </row>
    <row r="24" spans="1:14" ht="78.75" x14ac:dyDescent="0.25">
      <c r="A24" s="78">
        <v>21</v>
      </c>
      <c r="B24" s="78" t="s">
        <v>359</v>
      </c>
      <c r="C24" s="78" t="s">
        <v>360</v>
      </c>
      <c r="D24" s="78" t="s">
        <v>361</v>
      </c>
      <c r="E24" s="78" t="s">
        <v>90</v>
      </c>
      <c r="F24" s="78" t="s">
        <v>362</v>
      </c>
      <c r="G24" s="78" t="s">
        <v>363</v>
      </c>
      <c r="H24" s="78" t="s">
        <v>364</v>
      </c>
      <c r="I24" s="79">
        <v>39083</v>
      </c>
      <c r="J24" s="79">
        <v>40968</v>
      </c>
      <c r="K24" s="79" t="str">
        <f>VLOOKUP(B24,'[4]wskaźniki do zest.'!$A$1:$B$234,2,FALSE)</f>
        <v xml:space="preserve">  Liczba wybudowanych instytucji ochrony zdrowia - 1</v>
      </c>
      <c r="L24" s="80">
        <v>660657.21</v>
      </c>
      <c r="M24" s="80">
        <v>488720.48</v>
      </c>
      <c r="N24" s="80">
        <v>415412.4</v>
      </c>
    </row>
    <row r="25" spans="1:14" ht="123.75" x14ac:dyDescent="0.25">
      <c r="A25" s="78">
        <v>22</v>
      </c>
      <c r="B25" s="78" t="s">
        <v>365</v>
      </c>
      <c r="C25" s="78" t="s">
        <v>366</v>
      </c>
      <c r="D25" s="78" t="s">
        <v>367</v>
      </c>
      <c r="E25" s="78" t="s">
        <v>88</v>
      </c>
      <c r="F25" s="78" t="s">
        <v>368</v>
      </c>
      <c r="G25" s="78" t="s">
        <v>369</v>
      </c>
      <c r="H25" s="78" t="s">
        <v>370</v>
      </c>
      <c r="I25" s="79">
        <v>39083</v>
      </c>
      <c r="J25" s="79">
        <v>40602</v>
      </c>
      <c r="K25" s="79" t="str">
        <f>VLOOKUP(B25,'[4]wskaźniki do zest.'!$A$1:$B$234,2,FALSE)</f>
        <v xml:space="preserve">  Liczba wybudowanych instytucji ochrony zdrowia - 1</v>
      </c>
      <c r="L25" s="80">
        <v>1178992.25</v>
      </c>
      <c r="M25" s="80">
        <v>967761.31</v>
      </c>
      <c r="N25" s="80">
        <v>822597.11</v>
      </c>
    </row>
    <row r="26" spans="1:14" ht="90" x14ac:dyDescent="0.25">
      <c r="A26" s="78">
        <v>23</v>
      </c>
      <c r="B26" s="78" t="s">
        <v>371</v>
      </c>
      <c r="C26" s="78" t="s">
        <v>372</v>
      </c>
      <c r="D26" s="78" t="s">
        <v>373</v>
      </c>
      <c r="E26" s="78" t="s">
        <v>90</v>
      </c>
      <c r="F26" s="78" t="s">
        <v>374</v>
      </c>
      <c r="G26" s="78" t="s">
        <v>375</v>
      </c>
      <c r="H26" s="78" t="s">
        <v>376</v>
      </c>
      <c r="I26" s="79">
        <v>39083</v>
      </c>
      <c r="J26" s="79">
        <v>40999</v>
      </c>
      <c r="K26" s="79" t="str">
        <f>VLOOKUP(B26,'[4]wskaźniki do zest.'!$A$1:$B$234,2,FALSE)</f>
        <v xml:space="preserve">  Liczba wybudowanych instytucji ochrony zdrowia - 1</v>
      </c>
      <c r="L26" s="80">
        <v>2916589.72</v>
      </c>
      <c r="M26" s="80">
        <v>2687361.67</v>
      </c>
      <c r="N26" s="80">
        <v>2284257.41</v>
      </c>
    </row>
    <row r="27" spans="1:14" ht="90" x14ac:dyDescent="0.25">
      <c r="A27" s="78">
        <v>24</v>
      </c>
      <c r="B27" s="78" t="s">
        <v>377</v>
      </c>
      <c r="C27" s="78" t="s">
        <v>378</v>
      </c>
      <c r="D27" s="78" t="s">
        <v>379</v>
      </c>
      <c r="E27" s="78" t="s">
        <v>89</v>
      </c>
      <c r="F27" s="78" t="s">
        <v>380</v>
      </c>
      <c r="G27" s="78" t="s">
        <v>381</v>
      </c>
      <c r="H27" s="78" t="s">
        <v>382</v>
      </c>
      <c r="I27" s="79">
        <v>39083</v>
      </c>
      <c r="J27" s="79">
        <v>41274</v>
      </c>
      <c r="K27" s="79" t="str">
        <f>VLOOKUP(B27,'[4]wskaźniki do zest.'!$A$1:$B$234,2,FALSE)</f>
        <v xml:space="preserve">  Liczba wybudowanych instytucji ochrony zdrowia - 1</v>
      </c>
      <c r="L27" s="80">
        <v>1224278</v>
      </c>
      <c r="M27" s="80">
        <v>1222448</v>
      </c>
      <c r="N27" s="80">
        <v>1039080.8</v>
      </c>
    </row>
    <row r="28" spans="1:14" ht="112.5" x14ac:dyDescent="0.25">
      <c r="A28" s="78">
        <v>25</v>
      </c>
      <c r="B28" s="78" t="s">
        <v>383</v>
      </c>
      <c r="C28" s="78" t="s">
        <v>384</v>
      </c>
      <c r="D28" s="78" t="s">
        <v>385</v>
      </c>
      <c r="E28" s="78" t="s">
        <v>76</v>
      </c>
      <c r="F28" s="78" t="s">
        <v>386</v>
      </c>
      <c r="G28" s="78" t="s">
        <v>387</v>
      </c>
      <c r="H28" s="78" t="s">
        <v>388</v>
      </c>
      <c r="I28" s="79">
        <v>39083</v>
      </c>
      <c r="J28" s="79">
        <v>40877</v>
      </c>
      <c r="K28" s="79" t="str">
        <f>VLOOKUP(B28,'[4]wskaźniki do zest.'!$A$1:$B$234,2,FALSE)</f>
        <v xml:space="preserve">  Liczba wybudowanych instytucji ochrony zdrowia - 1</v>
      </c>
      <c r="L28" s="80">
        <v>833227.34</v>
      </c>
      <c r="M28" s="80">
        <v>823467.34</v>
      </c>
      <c r="N28" s="80">
        <v>699947.23</v>
      </c>
    </row>
    <row r="29" spans="1:14" ht="90" x14ac:dyDescent="0.25">
      <c r="A29" s="78">
        <v>26</v>
      </c>
      <c r="B29" s="78" t="s">
        <v>389</v>
      </c>
      <c r="C29" s="78" t="s">
        <v>390</v>
      </c>
      <c r="D29" s="78" t="s">
        <v>391</v>
      </c>
      <c r="E29" s="78" t="s">
        <v>90</v>
      </c>
      <c r="F29" s="78" t="s">
        <v>392</v>
      </c>
      <c r="G29" s="78" t="s">
        <v>393</v>
      </c>
      <c r="H29" s="78" t="s">
        <v>394</v>
      </c>
      <c r="I29" s="79">
        <v>39083</v>
      </c>
      <c r="J29" s="79">
        <v>41060</v>
      </c>
      <c r="K29" s="79" t="str">
        <f>VLOOKUP(B29,'[4]wskaźniki do zest.'!$A$1:$B$234,2,FALSE)</f>
        <v xml:space="preserve">  Liczba wybudowanych instytucji ochrony zdrowia - 1</v>
      </c>
      <c r="L29" s="80">
        <v>698952.14</v>
      </c>
      <c r="M29" s="80">
        <v>698952.14</v>
      </c>
      <c r="N29" s="80">
        <v>594109.31000000006</v>
      </c>
    </row>
    <row r="30" spans="1:14" ht="101.25" x14ac:dyDescent="0.25">
      <c r="A30" s="78">
        <v>27</v>
      </c>
      <c r="B30" s="78" t="s">
        <v>395</v>
      </c>
      <c r="C30" s="78" t="s">
        <v>396</v>
      </c>
      <c r="D30" s="78" t="s">
        <v>397</v>
      </c>
      <c r="E30" s="78" t="s">
        <v>80</v>
      </c>
      <c r="F30" s="78" t="s">
        <v>398</v>
      </c>
      <c r="G30" s="78" t="s">
        <v>399</v>
      </c>
      <c r="H30" s="78" t="s">
        <v>400</v>
      </c>
      <c r="I30" s="79">
        <v>39083</v>
      </c>
      <c r="J30" s="79">
        <v>40908</v>
      </c>
      <c r="K30" s="79" t="str">
        <f>VLOOKUP(B30,'[4]wskaźniki do zest.'!$A$1:$B$234,2,FALSE)</f>
        <v xml:space="preserve">  Liczba wybudowanych instytucji ochrony zdrowia - 1</v>
      </c>
      <c r="L30" s="80">
        <v>250000</v>
      </c>
      <c r="M30" s="80">
        <v>250000</v>
      </c>
      <c r="N30" s="80">
        <v>212500</v>
      </c>
    </row>
    <row r="31" spans="1:14" ht="101.25" x14ac:dyDescent="0.25">
      <c r="A31" s="78">
        <v>28</v>
      </c>
      <c r="B31" s="78" t="s">
        <v>401</v>
      </c>
      <c r="C31" s="78" t="s">
        <v>402</v>
      </c>
      <c r="D31" s="78" t="s">
        <v>403</v>
      </c>
      <c r="E31" s="78" t="s">
        <v>81</v>
      </c>
      <c r="F31" s="78" t="s">
        <v>404</v>
      </c>
      <c r="G31" s="78" t="s">
        <v>405</v>
      </c>
      <c r="H31" s="78" t="s">
        <v>406</v>
      </c>
      <c r="I31" s="79">
        <v>39083</v>
      </c>
      <c r="J31" s="79">
        <v>41197</v>
      </c>
      <c r="K31" s="79" t="str">
        <f>VLOOKUP(B31,'[4]wskaźniki do zest.'!$A$1:$B$234,2,FALSE)</f>
        <v xml:space="preserve">  Liczba wybudowanych instytucji ochrony zdrowia - 1</v>
      </c>
      <c r="L31" s="80">
        <v>894250.1</v>
      </c>
      <c r="M31" s="80">
        <v>809005.04</v>
      </c>
      <c r="N31" s="80">
        <v>687654.28</v>
      </c>
    </row>
    <row r="32" spans="1:14" ht="67.5" x14ac:dyDescent="0.25">
      <c r="A32" s="78">
        <v>29</v>
      </c>
      <c r="B32" s="78" t="s">
        <v>407</v>
      </c>
      <c r="C32" s="78" t="s">
        <v>408</v>
      </c>
      <c r="D32" s="78" t="s">
        <v>409</v>
      </c>
      <c r="E32" s="78" t="s">
        <v>90</v>
      </c>
      <c r="F32" s="78" t="s">
        <v>410</v>
      </c>
      <c r="G32" s="78" t="s">
        <v>411</v>
      </c>
      <c r="H32" s="78" t="s">
        <v>412</v>
      </c>
      <c r="I32" s="79">
        <v>39083</v>
      </c>
      <c r="J32" s="79">
        <v>41364</v>
      </c>
      <c r="K32" s="79" t="str">
        <f>VLOOKUP(B32,'[4]wskaźniki do zest.'!$A$1:$B$234,2,FALSE)</f>
        <v xml:space="preserve">  Liczba wybudowanych instytucji ochrony zdrowia - 1</v>
      </c>
      <c r="L32" s="80">
        <v>1192541.75</v>
      </c>
      <c r="M32" s="80">
        <v>1149841.75</v>
      </c>
      <c r="N32" s="80">
        <v>977365.48</v>
      </c>
    </row>
    <row r="33" spans="1:14" ht="101.25" x14ac:dyDescent="0.25">
      <c r="A33" s="78">
        <v>30</v>
      </c>
      <c r="B33" s="78" t="s">
        <v>413</v>
      </c>
      <c r="C33" s="78" t="s">
        <v>414</v>
      </c>
      <c r="D33" s="78" t="s">
        <v>415</v>
      </c>
      <c r="E33" s="78" t="s">
        <v>81</v>
      </c>
      <c r="F33" s="78" t="s">
        <v>416</v>
      </c>
      <c r="G33" s="78" t="s">
        <v>417</v>
      </c>
      <c r="H33" s="78" t="s">
        <v>418</v>
      </c>
      <c r="I33" s="79">
        <v>39083</v>
      </c>
      <c r="J33" s="79">
        <v>40877</v>
      </c>
      <c r="K33" s="79" t="str">
        <f>VLOOKUP(B33,'[4]wskaźniki do zest.'!$A$1:$B$234,2,FALSE)</f>
        <v xml:space="preserve">  Liczba wybudowanych instytucji ochrony zdrowia - 1</v>
      </c>
      <c r="L33" s="80">
        <v>619575.02</v>
      </c>
      <c r="M33" s="80">
        <v>619575.02</v>
      </c>
      <c r="N33" s="80">
        <v>526638.77</v>
      </c>
    </row>
    <row r="34" spans="1:14" ht="135" x14ac:dyDescent="0.25">
      <c r="A34" s="78">
        <v>31</v>
      </c>
      <c r="B34" s="78" t="s">
        <v>419</v>
      </c>
      <c r="C34" s="78" t="s">
        <v>420</v>
      </c>
      <c r="D34" s="78" t="s">
        <v>421</v>
      </c>
      <c r="E34" s="78" t="s">
        <v>86</v>
      </c>
      <c r="F34" s="78" t="s">
        <v>422</v>
      </c>
      <c r="G34" s="78" t="s">
        <v>423</v>
      </c>
      <c r="H34" s="78" t="s">
        <v>424</v>
      </c>
      <c r="I34" s="79">
        <v>39083</v>
      </c>
      <c r="J34" s="79">
        <v>41274</v>
      </c>
      <c r="K34" s="79" t="str">
        <f>VLOOKUP(B34,'[4]wskaźniki do zest.'!$A$1:$B$234,2,FALSE)</f>
        <v xml:space="preserve">  Liczba wybudowanych instytucji ochrony zdrowia - 1</v>
      </c>
      <c r="L34" s="80">
        <v>1674180.84</v>
      </c>
      <c r="M34" s="80">
        <v>1674180.84</v>
      </c>
      <c r="N34" s="80">
        <v>1423053.71</v>
      </c>
    </row>
    <row r="35" spans="1:14" ht="135" x14ac:dyDescent="0.25">
      <c r="A35" s="78">
        <v>32</v>
      </c>
      <c r="B35" s="78" t="s">
        <v>425</v>
      </c>
      <c r="C35" s="78" t="s">
        <v>426</v>
      </c>
      <c r="D35" s="78" t="s">
        <v>427</v>
      </c>
      <c r="E35" s="78" t="s">
        <v>81</v>
      </c>
      <c r="F35" s="78" t="s">
        <v>428</v>
      </c>
      <c r="G35" s="78" t="s">
        <v>429</v>
      </c>
      <c r="H35" s="78" t="s">
        <v>430</v>
      </c>
      <c r="I35" s="79">
        <v>39083</v>
      </c>
      <c r="J35" s="79">
        <v>41425</v>
      </c>
      <c r="K35" s="79" t="str">
        <f>VLOOKUP(B35,'[4]wskaźniki do zest.'!$A$1:$B$234,2,FALSE)</f>
        <v xml:space="preserve">  Liczba wybudowanych instytucji ochrony zdrowia - 1</v>
      </c>
      <c r="L35" s="80">
        <v>2823977.95</v>
      </c>
      <c r="M35" s="80">
        <v>2772317.95</v>
      </c>
      <c r="N35" s="80">
        <v>2356470.25</v>
      </c>
    </row>
    <row r="36" spans="1:14" ht="90" x14ac:dyDescent="0.25">
      <c r="A36" s="78">
        <v>33</v>
      </c>
      <c r="B36" s="78" t="s">
        <v>431</v>
      </c>
      <c r="C36" s="78" t="s">
        <v>432</v>
      </c>
      <c r="D36" s="78" t="s">
        <v>433</v>
      </c>
      <c r="E36" s="78" t="s">
        <v>77</v>
      </c>
      <c r="F36" s="78" t="s">
        <v>434</v>
      </c>
      <c r="G36" s="78" t="s">
        <v>435</v>
      </c>
      <c r="H36" s="78" t="s">
        <v>436</v>
      </c>
      <c r="I36" s="79">
        <v>39083</v>
      </c>
      <c r="J36" s="79">
        <v>40816</v>
      </c>
      <c r="K36" s="79" t="str">
        <f>VLOOKUP(B36,'[4]wskaźniki do zest.'!$A$1:$B$234,2,FALSE)</f>
        <v xml:space="preserve">  Liczba wybudowanych instytucji ochrony zdrowia - 1</v>
      </c>
      <c r="L36" s="80">
        <v>3265155.08</v>
      </c>
      <c r="M36" s="80">
        <v>3265155.08</v>
      </c>
      <c r="N36" s="80">
        <v>2775381.81</v>
      </c>
    </row>
    <row r="37" spans="1:14" ht="90" x14ac:dyDescent="0.25">
      <c r="A37" s="78">
        <v>34</v>
      </c>
      <c r="B37" s="78" t="s">
        <v>437</v>
      </c>
      <c r="C37" s="78" t="s">
        <v>438</v>
      </c>
      <c r="D37" s="78" t="s">
        <v>439</v>
      </c>
      <c r="E37" s="78" t="s">
        <v>90</v>
      </c>
      <c r="F37" s="78" t="s">
        <v>440</v>
      </c>
      <c r="G37" s="78" t="s">
        <v>441</v>
      </c>
      <c r="H37" s="78" t="s">
        <v>442</v>
      </c>
      <c r="I37" s="79">
        <v>39083</v>
      </c>
      <c r="J37" s="79">
        <v>40999</v>
      </c>
      <c r="K37" s="79" t="str">
        <f>VLOOKUP(B37,'[4]wskaźniki do zest.'!$A$1:$B$234,2,FALSE)</f>
        <v xml:space="preserve">  Liczba wybudowanych instytucji ochrony zdrowia - 1</v>
      </c>
      <c r="L37" s="80">
        <v>693672.99</v>
      </c>
      <c r="M37" s="80">
        <v>693672.99</v>
      </c>
      <c r="N37" s="80">
        <v>589622.04</v>
      </c>
    </row>
    <row r="38" spans="1:14" ht="101.25" x14ac:dyDescent="0.25">
      <c r="A38" s="78">
        <v>35</v>
      </c>
      <c r="B38" s="78" t="s">
        <v>443</v>
      </c>
      <c r="C38" s="78" t="s">
        <v>444</v>
      </c>
      <c r="D38" s="78" t="s">
        <v>445</v>
      </c>
      <c r="E38" s="78" t="s">
        <v>88</v>
      </c>
      <c r="F38" s="78" t="s">
        <v>446</v>
      </c>
      <c r="G38" s="78" t="s">
        <v>447</v>
      </c>
      <c r="H38" s="78" t="s">
        <v>448</v>
      </c>
      <c r="I38" s="79">
        <v>39083</v>
      </c>
      <c r="J38" s="79">
        <v>41182</v>
      </c>
      <c r="K38" s="79" t="str">
        <f>VLOOKUP(B38,'[4]wskaźniki do zest.'!$A$1:$B$234,2,FALSE)</f>
        <v xml:space="preserve">  Liczba wybudowanych instytucji ochrony zdrowia - 1</v>
      </c>
      <c r="L38" s="80">
        <v>898538</v>
      </c>
      <c r="M38" s="80">
        <v>898538</v>
      </c>
      <c r="N38" s="80">
        <v>763757.3</v>
      </c>
    </row>
    <row r="39" spans="1:14" ht="90" x14ac:dyDescent="0.25">
      <c r="A39" s="78">
        <v>36</v>
      </c>
      <c r="B39" s="78" t="s">
        <v>449</v>
      </c>
      <c r="C39" s="78" t="s">
        <v>450</v>
      </c>
      <c r="D39" s="78" t="s">
        <v>289</v>
      </c>
      <c r="E39" s="78" t="s">
        <v>77</v>
      </c>
      <c r="F39" s="78" t="s">
        <v>451</v>
      </c>
      <c r="G39" s="78" t="s">
        <v>452</v>
      </c>
      <c r="H39" s="78" t="s">
        <v>453</v>
      </c>
      <c r="I39" s="79">
        <v>39083</v>
      </c>
      <c r="J39" s="79">
        <v>40877</v>
      </c>
      <c r="K39" s="79" t="str">
        <f>VLOOKUP(B39,'[4]wskaźniki do zest.'!$A$1:$B$234,2,FALSE)</f>
        <v xml:space="preserve">  Liczba wybudowanych instytucji ochrony zdrowia - 1</v>
      </c>
      <c r="L39" s="80">
        <v>6215220</v>
      </c>
      <c r="M39" s="80">
        <v>6215220</v>
      </c>
      <c r="N39" s="80">
        <v>5282937</v>
      </c>
    </row>
    <row r="40" spans="1:14" ht="101.25" x14ac:dyDescent="0.25">
      <c r="A40" s="78">
        <v>37</v>
      </c>
      <c r="B40" s="78" t="s">
        <v>454</v>
      </c>
      <c r="C40" s="78" t="s">
        <v>455</v>
      </c>
      <c r="D40" s="78" t="s">
        <v>456</v>
      </c>
      <c r="E40" s="78" t="s">
        <v>86</v>
      </c>
      <c r="F40" s="78" t="s">
        <v>457</v>
      </c>
      <c r="G40" s="78" t="s">
        <v>458</v>
      </c>
      <c r="H40" s="78" t="s">
        <v>459</v>
      </c>
      <c r="I40" s="79">
        <v>39083</v>
      </c>
      <c r="J40" s="79">
        <v>41274</v>
      </c>
      <c r="K40" s="79" t="str">
        <f>VLOOKUP(B40,'[4]wskaźniki do zest.'!$A$1:$B$234,2,FALSE)</f>
        <v xml:space="preserve">  Liczba wybudowanych instytucji ochrony zdrowia - 1</v>
      </c>
      <c r="L40" s="80">
        <v>1189671.21</v>
      </c>
      <c r="M40" s="80">
        <v>920579.95</v>
      </c>
      <c r="N40" s="80">
        <v>782492.95</v>
      </c>
    </row>
    <row r="41" spans="1:14" ht="78.75" x14ac:dyDescent="0.25">
      <c r="A41" s="78">
        <v>38</v>
      </c>
      <c r="B41" s="78" t="s">
        <v>460</v>
      </c>
      <c r="C41" s="78" t="s">
        <v>461</v>
      </c>
      <c r="D41" s="78" t="s">
        <v>462</v>
      </c>
      <c r="E41" s="78" t="s">
        <v>78</v>
      </c>
      <c r="F41" s="78" t="s">
        <v>463</v>
      </c>
      <c r="G41" s="78" t="s">
        <v>464</v>
      </c>
      <c r="H41" s="78" t="s">
        <v>465</v>
      </c>
      <c r="I41" s="79">
        <v>39083</v>
      </c>
      <c r="J41" s="79">
        <v>41455</v>
      </c>
      <c r="K41" s="79" t="str">
        <f>VLOOKUP(B41,'[4]wskaźniki do zest.'!$A$1:$B$234,2,FALSE)</f>
        <v xml:space="preserve">  Liczba wybudowanych instytucji ochrony zdrowia - 1</v>
      </c>
      <c r="L41" s="80">
        <v>330685.5</v>
      </c>
      <c r="M41" s="80">
        <v>330685.5</v>
      </c>
      <c r="N41" s="80">
        <v>281082.67</v>
      </c>
    </row>
    <row r="42" spans="1:14" ht="157.5" x14ac:dyDescent="0.25">
      <c r="A42" s="78">
        <v>39</v>
      </c>
      <c r="B42" s="78" t="s">
        <v>466</v>
      </c>
      <c r="C42" s="78" t="s">
        <v>467</v>
      </c>
      <c r="D42" s="78" t="s">
        <v>468</v>
      </c>
      <c r="E42" s="78" t="s">
        <v>81</v>
      </c>
      <c r="F42" s="78" t="s">
        <v>469</v>
      </c>
      <c r="G42" s="78" t="s">
        <v>470</v>
      </c>
      <c r="H42" s="78" t="s">
        <v>471</v>
      </c>
      <c r="I42" s="79">
        <v>39083</v>
      </c>
      <c r="J42" s="79">
        <v>40908</v>
      </c>
      <c r="K42" s="79" t="str">
        <f>VLOOKUP(B42,'[4]wskaźniki do zest.'!$A$1:$B$234,2,FALSE)</f>
        <v xml:space="preserve">  Liczba wybudowanych instytucji ochrony zdrowia - 1</v>
      </c>
      <c r="L42" s="80">
        <v>1265991.72</v>
      </c>
      <c r="M42" s="80">
        <v>1265991.72</v>
      </c>
      <c r="N42" s="80">
        <v>1076092.96</v>
      </c>
    </row>
    <row r="43" spans="1:14" ht="135" x14ac:dyDescent="0.25">
      <c r="A43" s="78">
        <v>40</v>
      </c>
      <c r="B43" s="78" t="s">
        <v>472</v>
      </c>
      <c r="C43" s="78" t="s">
        <v>473</v>
      </c>
      <c r="D43" s="78" t="s">
        <v>474</v>
      </c>
      <c r="E43" s="78" t="s">
        <v>82</v>
      </c>
      <c r="F43" s="78" t="s">
        <v>273</v>
      </c>
      <c r="G43" s="78" t="s">
        <v>475</v>
      </c>
      <c r="H43" s="78" t="s">
        <v>476</v>
      </c>
      <c r="I43" s="79">
        <v>39083</v>
      </c>
      <c r="J43" s="79">
        <v>41090</v>
      </c>
      <c r="K43" s="79" t="str">
        <f>VLOOKUP(B43,'[4]wskaźniki do zest.'!$A$1:$B$234,2,FALSE)</f>
        <v xml:space="preserve">  Liczba wybudowanych instytucji ochrony zdrowia - 1</v>
      </c>
      <c r="L43" s="80">
        <v>3120090.17</v>
      </c>
      <c r="M43" s="80">
        <v>3120090.17</v>
      </c>
      <c r="N43" s="80">
        <v>2652076.64</v>
      </c>
    </row>
    <row r="44" spans="1:14" ht="90" x14ac:dyDescent="0.25">
      <c r="A44" s="78">
        <v>41</v>
      </c>
      <c r="B44" s="78" t="s">
        <v>477</v>
      </c>
      <c r="C44" s="78" t="s">
        <v>478</v>
      </c>
      <c r="D44" s="78" t="s">
        <v>479</v>
      </c>
      <c r="E44" s="78" t="s">
        <v>77</v>
      </c>
      <c r="F44" s="78" t="s">
        <v>480</v>
      </c>
      <c r="G44" s="78" t="s">
        <v>481</v>
      </c>
      <c r="H44" s="78" t="s">
        <v>482</v>
      </c>
      <c r="I44" s="79">
        <v>39873</v>
      </c>
      <c r="J44" s="79">
        <v>41517</v>
      </c>
      <c r="K44" s="79" t="str">
        <f>VLOOKUP(B44,'[4]wskaźniki do zest.'!$A$1:$B$234,2,FALSE)</f>
        <v xml:space="preserve">Liczba doposażonych instytucji ochrony zdrowia - 1  </v>
      </c>
      <c r="L44" s="80">
        <v>9722372.3900000006</v>
      </c>
      <c r="M44" s="80">
        <v>9722372.3900000006</v>
      </c>
      <c r="N44" s="80">
        <v>8264016.5300000003</v>
      </c>
    </row>
    <row r="45" spans="1:14" ht="101.25" x14ac:dyDescent="0.25">
      <c r="A45" s="78">
        <v>42</v>
      </c>
      <c r="B45" s="78" t="s">
        <v>483</v>
      </c>
      <c r="C45" s="78" t="s">
        <v>484</v>
      </c>
      <c r="D45" s="78" t="s">
        <v>485</v>
      </c>
      <c r="E45" s="78" t="s">
        <v>85</v>
      </c>
      <c r="F45" s="78" t="s">
        <v>486</v>
      </c>
      <c r="G45" s="78" t="s">
        <v>487</v>
      </c>
      <c r="H45" s="78" t="s">
        <v>488</v>
      </c>
      <c r="I45" s="79">
        <v>39083</v>
      </c>
      <c r="J45" s="79">
        <v>41364</v>
      </c>
      <c r="K45" s="79" t="str">
        <f>VLOOKUP(B45,'[4]wskaźniki do zest.'!$A$1:$B$234,2,FALSE)</f>
        <v xml:space="preserve">Liczba doposażonych instytucji ochrony zdrowia - 1  </v>
      </c>
      <c r="L45" s="80">
        <v>11119936.939999999</v>
      </c>
      <c r="M45" s="80">
        <v>11107114.220000001</v>
      </c>
      <c r="N45" s="80">
        <v>9441047.0800000001</v>
      </c>
    </row>
    <row r="46" spans="1:14" ht="112.5" x14ac:dyDescent="0.25">
      <c r="A46" s="78">
        <v>43</v>
      </c>
      <c r="B46" s="78" t="s">
        <v>489</v>
      </c>
      <c r="C46" s="78" t="s">
        <v>490</v>
      </c>
      <c r="D46" s="78" t="s">
        <v>491</v>
      </c>
      <c r="E46" s="78" t="s">
        <v>86</v>
      </c>
      <c r="F46" s="78" t="s">
        <v>492</v>
      </c>
      <c r="G46" s="78" t="s">
        <v>493</v>
      </c>
      <c r="H46" s="78" t="s">
        <v>494</v>
      </c>
      <c r="I46" s="79">
        <v>39083</v>
      </c>
      <c r="J46" s="79">
        <v>41274</v>
      </c>
      <c r="K46" s="79" t="str">
        <f>VLOOKUP(B46,'[4]wskaźniki do zest.'!$A$1:$B$234,2,FALSE)</f>
        <v xml:space="preserve">Liczba doposażonych instytucji ochrony zdrowia - 1  </v>
      </c>
      <c r="L46" s="80">
        <v>12894149.17</v>
      </c>
      <c r="M46" s="80">
        <v>10389149.17</v>
      </c>
      <c r="N46" s="80">
        <v>8830776.7899999991</v>
      </c>
    </row>
    <row r="47" spans="1:14" ht="78.75" x14ac:dyDescent="0.25">
      <c r="A47" s="78">
        <v>44</v>
      </c>
      <c r="B47" s="78" t="s">
        <v>495</v>
      </c>
      <c r="C47" s="78" t="s">
        <v>496</v>
      </c>
      <c r="D47" s="78" t="s">
        <v>272</v>
      </c>
      <c r="E47" s="78" t="s">
        <v>82</v>
      </c>
      <c r="F47" s="78" t="s">
        <v>273</v>
      </c>
      <c r="G47" s="78" t="s">
        <v>274</v>
      </c>
      <c r="H47" s="78" t="s">
        <v>275</v>
      </c>
      <c r="I47" s="79">
        <v>39083</v>
      </c>
      <c r="J47" s="79">
        <v>41790</v>
      </c>
      <c r="K47" s="79" t="str">
        <f>VLOOKUP(B47,'[4]wskaźniki do zest.'!$A$1:$B$234,2,FALSE)</f>
        <v xml:space="preserve">  Liczba wybudowanych instytucji ochrony zdrowia - 7</v>
      </c>
      <c r="L47" s="80">
        <v>44236482.909999996</v>
      </c>
      <c r="M47" s="80">
        <v>43182012.920000002</v>
      </c>
      <c r="N47" s="80">
        <v>36704710.979999997</v>
      </c>
    </row>
    <row r="48" spans="1:14" ht="146.25" x14ac:dyDescent="0.25">
      <c r="A48" s="78">
        <v>45</v>
      </c>
      <c r="B48" s="78" t="s">
        <v>497</v>
      </c>
      <c r="C48" s="78" t="s">
        <v>498</v>
      </c>
      <c r="D48" s="78" t="s">
        <v>499</v>
      </c>
      <c r="E48" s="78" t="s">
        <v>76</v>
      </c>
      <c r="F48" s="78" t="s">
        <v>386</v>
      </c>
      <c r="G48" s="78" t="s">
        <v>500</v>
      </c>
      <c r="H48" s="78" t="s">
        <v>501</v>
      </c>
      <c r="I48" s="79">
        <v>39083</v>
      </c>
      <c r="J48" s="79">
        <v>41820</v>
      </c>
      <c r="K48" s="79" t="str">
        <f>VLOOKUP(B48,'[4]wskaźniki do zest.'!$A$1:$B$234,2,FALSE)</f>
        <v>Liczba doposażonych instytucji ochrony zdrowia - 1  Liczba wybudowanych instytucji ochrony zdrowia - 1</v>
      </c>
      <c r="L48" s="80">
        <v>11170335.140000001</v>
      </c>
      <c r="M48" s="80">
        <v>11035878.08</v>
      </c>
      <c r="N48" s="80">
        <v>9380496.3599999994</v>
      </c>
    </row>
    <row r="49" spans="1:14" ht="90" x14ac:dyDescent="0.25">
      <c r="A49" s="78">
        <v>46</v>
      </c>
      <c r="B49" s="78" t="s">
        <v>502</v>
      </c>
      <c r="C49" s="78" t="s">
        <v>503</v>
      </c>
      <c r="D49" s="78" t="s">
        <v>474</v>
      </c>
      <c r="E49" s="78" t="s">
        <v>82</v>
      </c>
      <c r="F49" s="78" t="s">
        <v>273</v>
      </c>
      <c r="G49" s="78" t="s">
        <v>475</v>
      </c>
      <c r="H49" s="78" t="s">
        <v>476</v>
      </c>
      <c r="I49" s="79">
        <v>39083</v>
      </c>
      <c r="J49" s="79">
        <v>41213</v>
      </c>
      <c r="K49" s="79" t="str">
        <f>VLOOKUP(B49,'[4]wskaźniki do zest.'!$A$1:$B$234,2,FALSE)</f>
        <v xml:space="preserve">Liczba doposażonych instytucji ochrony zdrowia - 1 Liczba przebudowanych instytucji ochrony zdrowia - 1 </v>
      </c>
      <c r="L49" s="80">
        <v>11243000</v>
      </c>
      <c r="M49" s="80">
        <v>11243000</v>
      </c>
      <c r="N49" s="80">
        <v>9556550</v>
      </c>
    </row>
    <row r="50" spans="1:14" ht="90" x14ac:dyDescent="0.25">
      <c r="A50" s="78">
        <v>47</v>
      </c>
      <c r="B50" s="78" t="s">
        <v>504</v>
      </c>
      <c r="C50" s="78" t="s">
        <v>505</v>
      </c>
      <c r="D50" s="78" t="s">
        <v>506</v>
      </c>
      <c r="E50" s="78" t="s">
        <v>81</v>
      </c>
      <c r="F50" s="78" t="s">
        <v>507</v>
      </c>
      <c r="G50" s="78" t="s">
        <v>508</v>
      </c>
      <c r="H50" s="78" t="s">
        <v>509</v>
      </c>
      <c r="I50" s="79">
        <v>39083</v>
      </c>
      <c r="J50" s="79">
        <v>41486</v>
      </c>
      <c r="K50" s="79" t="str">
        <f>VLOOKUP(B50,'[4]wskaźniki do zest.'!$A$1:$B$234,2,FALSE)</f>
        <v xml:space="preserve">Liczba doposażonych instytucji ochrony zdrowia - 1  </v>
      </c>
      <c r="L50" s="80">
        <v>11388001.460000001</v>
      </c>
      <c r="M50" s="80">
        <v>11243000</v>
      </c>
      <c r="N50" s="80">
        <v>9556550</v>
      </c>
    </row>
    <row r="51" spans="1:14" ht="90" x14ac:dyDescent="0.25">
      <c r="A51" s="78">
        <v>48</v>
      </c>
      <c r="B51" s="78" t="s">
        <v>510</v>
      </c>
      <c r="C51" s="78" t="s">
        <v>511</v>
      </c>
      <c r="D51" s="78" t="s">
        <v>512</v>
      </c>
      <c r="E51" s="78" t="s">
        <v>78</v>
      </c>
      <c r="F51" s="78" t="s">
        <v>463</v>
      </c>
      <c r="G51" s="78" t="s">
        <v>513</v>
      </c>
      <c r="H51" s="78" t="s">
        <v>514</v>
      </c>
      <c r="I51" s="79">
        <v>39083</v>
      </c>
      <c r="J51" s="79">
        <v>41820</v>
      </c>
      <c r="K51" s="79" t="str">
        <f>VLOOKUP(B51,'[4]wskaźniki do zest.'!$A$1:$B$234,2,FALSE)</f>
        <v xml:space="preserve">Liczba doposażonych instytucji ochrony zdrowia - 1 Liczba przebudowanych instytucji ochrony zdrowia - 1 </v>
      </c>
      <c r="L51" s="80">
        <v>11243000</v>
      </c>
      <c r="M51" s="80">
        <v>11243000</v>
      </c>
      <c r="N51" s="80">
        <v>9556550</v>
      </c>
    </row>
    <row r="52" spans="1:14" ht="135" x14ac:dyDescent="0.25">
      <c r="A52" s="78">
        <v>49</v>
      </c>
      <c r="B52" s="78" t="s">
        <v>515</v>
      </c>
      <c r="C52" s="78" t="s">
        <v>516</v>
      </c>
      <c r="D52" s="78" t="s">
        <v>517</v>
      </c>
      <c r="E52" s="78" t="s">
        <v>90</v>
      </c>
      <c r="F52" s="78" t="s">
        <v>374</v>
      </c>
      <c r="G52" s="78" t="s">
        <v>518</v>
      </c>
      <c r="H52" s="78" t="s">
        <v>519</v>
      </c>
      <c r="I52" s="79">
        <v>39083</v>
      </c>
      <c r="J52" s="79">
        <v>40908</v>
      </c>
      <c r="K52" s="79" t="str">
        <f>VLOOKUP(B52,'[4]wskaźniki do zest.'!$A$1:$B$234,2,FALSE)</f>
        <v>Liczba doposażonych instytucji ochrony zdrowia - 1 Liczba przebudowanych instytucji ochrony zdrowia - 1 Liczba wybudowanych instytucji ochrony zdrowia - 1</v>
      </c>
      <c r="L52" s="80">
        <v>11319662.59</v>
      </c>
      <c r="M52" s="80">
        <v>10908156.970000001</v>
      </c>
      <c r="N52" s="80">
        <v>9271933.4199999999</v>
      </c>
    </row>
    <row r="53" spans="1:14" ht="123.75" x14ac:dyDescent="0.25">
      <c r="A53" s="78">
        <v>50</v>
      </c>
      <c r="B53" s="78" t="s">
        <v>520</v>
      </c>
      <c r="C53" s="78" t="s">
        <v>521</v>
      </c>
      <c r="D53" s="78" t="s">
        <v>522</v>
      </c>
      <c r="E53" s="78" t="s">
        <v>343</v>
      </c>
      <c r="F53" s="78" t="s">
        <v>344</v>
      </c>
      <c r="G53" s="78" t="s">
        <v>345</v>
      </c>
      <c r="H53" s="78" t="s">
        <v>346</v>
      </c>
      <c r="I53" s="79">
        <v>39083</v>
      </c>
      <c r="J53" s="79">
        <v>41425</v>
      </c>
      <c r="K53" s="79" t="str">
        <f>VLOOKUP(B53,'[4]wskaźniki do zest.'!$A$1:$B$234,2,FALSE)</f>
        <v xml:space="preserve">Liczba doposażonych instytucji ochrony zdrowia - 1 Liczba przebudowanych instytucji ochrony zdrowia - 1 </v>
      </c>
      <c r="L53" s="80">
        <v>18236989.050000001</v>
      </c>
      <c r="M53" s="80">
        <v>11240000</v>
      </c>
      <c r="N53" s="80">
        <v>9554000</v>
      </c>
    </row>
    <row r="54" spans="1:14" ht="135" x14ac:dyDescent="0.25">
      <c r="A54" s="78">
        <v>51</v>
      </c>
      <c r="B54" s="78" t="s">
        <v>523</v>
      </c>
      <c r="C54" s="78" t="s">
        <v>524</v>
      </c>
      <c r="D54" s="78" t="s">
        <v>525</v>
      </c>
      <c r="E54" s="78" t="s">
        <v>81</v>
      </c>
      <c r="F54" s="78" t="s">
        <v>507</v>
      </c>
      <c r="G54" s="78" t="s">
        <v>526</v>
      </c>
      <c r="H54" s="78" t="s">
        <v>527</v>
      </c>
      <c r="I54" s="79">
        <v>39083</v>
      </c>
      <c r="J54" s="79">
        <v>40908</v>
      </c>
      <c r="K54" s="79" t="str">
        <f>VLOOKUP(B54,'[4]wskaźniki do zest.'!$A$1:$B$234,2,FALSE)</f>
        <v>Liczba doposażonych instytucji ochrony zdrowia - 1 Liczba przebudowanych instytucji ochrony zdrowia - 1 Liczba wybudowanych instytucji ochrony zdrowia - 1</v>
      </c>
      <c r="L54" s="80">
        <v>8614477.8300000001</v>
      </c>
      <c r="M54" s="80">
        <v>4937164.04</v>
      </c>
      <c r="N54" s="80">
        <v>4196589.43</v>
      </c>
    </row>
    <row r="55" spans="1:14" ht="112.5" x14ac:dyDescent="0.25">
      <c r="A55" s="78">
        <v>52</v>
      </c>
      <c r="B55" s="78" t="s">
        <v>528</v>
      </c>
      <c r="C55" s="78" t="s">
        <v>529</v>
      </c>
      <c r="D55" s="78" t="s">
        <v>397</v>
      </c>
      <c r="E55" s="78" t="s">
        <v>80</v>
      </c>
      <c r="F55" s="78" t="s">
        <v>398</v>
      </c>
      <c r="G55" s="78" t="s">
        <v>399</v>
      </c>
      <c r="H55" s="78" t="s">
        <v>400</v>
      </c>
      <c r="I55" s="79">
        <v>39083</v>
      </c>
      <c r="J55" s="79">
        <v>40847</v>
      </c>
      <c r="K55" s="79" t="str">
        <f>VLOOKUP(B55,'[4]wskaźniki do zest.'!$A$1:$B$234,2,FALSE)</f>
        <v xml:space="preserve">Liczba doposażonych instytucji ochrony zdrowia - 1  </v>
      </c>
      <c r="L55" s="80">
        <v>1442997.98</v>
      </c>
      <c r="M55" s="80">
        <v>1442997.98</v>
      </c>
      <c r="N55" s="80">
        <v>1226548.28</v>
      </c>
    </row>
    <row r="56" spans="1:14" ht="101.25" x14ac:dyDescent="0.25">
      <c r="A56" s="78">
        <v>53</v>
      </c>
      <c r="B56" s="78" t="s">
        <v>530</v>
      </c>
      <c r="C56" s="78" t="s">
        <v>531</v>
      </c>
      <c r="D56" s="78" t="s">
        <v>532</v>
      </c>
      <c r="E56" s="78" t="s">
        <v>83</v>
      </c>
      <c r="F56" s="78" t="s">
        <v>533</v>
      </c>
      <c r="G56" s="78" t="s">
        <v>534</v>
      </c>
      <c r="H56" s="78" t="s">
        <v>535</v>
      </c>
      <c r="I56" s="79">
        <v>39083</v>
      </c>
      <c r="J56" s="79">
        <v>40574</v>
      </c>
      <c r="K56" s="79" t="str">
        <f>VLOOKUP(B56,'[4]wskaźniki do zest.'!$A$1:$B$234,2,FALSE)</f>
        <v xml:space="preserve">Liczba doposażonych instytucji ochrony zdrowia - 1 Liczba przebudowanych instytucji ochrony zdrowia - 1 </v>
      </c>
      <c r="L56" s="80">
        <v>6115560.9500000002</v>
      </c>
      <c r="M56" s="80">
        <v>6115560.9500000002</v>
      </c>
      <c r="N56" s="80">
        <v>5198226.8</v>
      </c>
    </row>
    <row r="57" spans="1:14" ht="101.25" x14ac:dyDescent="0.25">
      <c r="A57" s="78">
        <v>54</v>
      </c>
      <c r="B57" s="78" t="s">
        <v>536</v>
      </c>
      <c r="C57" s="78" t="s">
        <v>537</v>
      </c>
      <c r="D57" s="78" t="s">
        <v>289</v>
      </c>
      <c r="E57" s="78" t="s">
        <v>83</v>
      </c>
      <c r="F57" s="78" t="s">
        <v>538</v>
      </c>
      <c r="G57" s="78" t="s">
        <v>291</v>
      </c>
      <c r="H57" s="78" t="s">
        <v>539</v>
      </c>
      <c r="I57" s="79">
        <v>39083</v>
      </c>
      <c r="J57" s="79">
        <v>40390</v>
      </c>
      <c r="K57" s="79" t="str">
        <f>VLOOKUP(B57,'[4]wskaźniki do zest.'!$A$1:$B$234,2,FALSE)</f>
        <v xml:space="preserve">Liczba doposażonych instytucji ochrony zdrowia - 1  </v>
      </c>
      <c r="L57" s="80">
        <v>700000</v>
      </c>
      <c r="M57" s="80">
        <v>700000</v>
      </c>
      <c r="N57" s="80">
        <v>595000</v>
      </c>
    </row>
    <row r="58" spans="1:14" ht="123.75" x14ac:dyDescent="0.25">
      <c r="A58" s="78">
        <v>55</v>
      </c>
      <c r="B58" s="78" t="s">
        <v>540</v>
      </c>
      <c r="C58" s="78" t="s">
        <v>541</v>
      </c>
      <c r="D58" s="78" t="s">
        <v>254</v>
      </c>
      <c r="E58" s="78" t="s">
        <v>81</v>
      </c>
      <c r="F58" s="78" t="s">
        <v>255</v>
      </c>
      <c r="G58" s="78" t="s">
        <v>256</v>
      </c>
      <c r="H58" s="78" t="s">
        <v>257</v>
      </c>
      <c r="I58" s="79">
        <v>39083</v>
      </c>
      <c r="J58" s="79">
        <v>40939</v>
      </c>
      <c r="K58" s="79" t="str">
        <f>VLOOKUP(B58,'[4]wskaźniki do zest.'!$A$1:$B$234,2,FALSE)</f>
        <v xml:space="preserve">Liczba doposażonych instytucji ochrony zdrowia - 1 Liczba przebudowanych instytucji ochrony zdrowia - 1 </v>
      </c>
      <c r="L58" s="80">
        <v>4128391.93</v>
      </c>
      <c r="M58" s="80">
        <v>4123511.93</v>
      </c>
      <c r="N58" s="80">
        <v>3504985.14</v>
      </c>
    </row>
    <row r="59" spans="1:14" ht="135" x14ac:dyDescent="0.25">
      <c r="A59" s="78">
        <v>56</v>
      </c>
      <c r="B59" s="78" t="s">
        <v>542</v>
      </c>
      <c r="C59" s="78" t="s">
        <v>543</v>
      </c>
      <c r="D59" s="78" t="s">
        <v>544</v>
      </c>
      <c r="E59" s="78" t="s">
        <v>83</v>
      </c>
      <c r="F59" s="78" t="s">
        <v>545</v>
      </c>
      <c r="G59" s="78" t="s">
        <v>546</v>
      </c>
      <c r="H59" s="78" t="s">
        <v>547</v>
      </c>
      <c r="I59" s="79">
        <v>39083</v>
      </c>
      <c r="J59" s="79">
        <v>41364</v>
      </c>
      <c r="K59" s="79" t="str">
        <f>VLOOKUP(B59,'[4]wskaźniki do zest.'!$A$1:$B$234,2,FALSE)</f>
        <v xml:space="preserve">Liczba doposażonych instytucji ochrony zdrowia - 1 Liczba przebudowanych instytucji ochrony zdrowia - 1 </v>
      </c>
      <c r="L59" s="80">
        <v>9818000</v>
      </c>
      <c r="M59" s="80">
        <v>9643000</v>
      </c>
      <c r="N59" s="80">
        <v>8196550</v>
      </c>
    </row>
    <row r="60" spans="1:14" ht="123.75" x14ac:dyDescent="0.25">
      <c r="A60" s="78">
        <v>57</v>
      </c>
      <c r="B60" s="78" t="s">
        <v>548</v>
      </c>
      <c r="C60" s="78" t="s">
        <v>549</v>
      </c>
      <c r="D60" s="78" t="s">
        <v>550</v>
      </c>
      <c r="E60" s="78" t="s">
        <v>81</v>
      </c>
      <c r="F60" s="78" t="s">
        <v>507</v>
      </c>
      <c r="G60" s="78" t="s">
        <v>551</v>
      </c>
      <c r="H60" s="78" t="s">
        <v>552</v>
      </c>
      <c r="I60" s="79">
        <v>39083</v>
      </c>
      <c r="J60" s="79">
        <v>41274</v>
      </c>
      <c r="K60" s="79" t="str">
        <f>VLOOKUP(B60,'[4]wskaźniki do zest.'!$A$1:$B$234,2,FALSE)</f>
        <v>Liczba doposażonych instytucji ochrony zdrowia - 1 Liczba przebudowanych instytucji ochrony zdrowia - 1 Liczba wybudowanych instytucji ochrony zdrowia - 1</v>
      </c>
      <c r="L60" s="80">
        <v>13229331.439999999</v>
      </c>
      <c r="M60" s="80">
        <v>11338699.060000001</v>
      </c>
      <c r="N60" s="80">
        <v>9637894.1999999993</v>
      </c>
    </row>
    <row r="61" spans="1:14" ht="112.5" x14ac:dyDescent="0.25">
      <c r="A61" s="78">
        <v>58</v>
      </c>
      <c r="B61" s="78" t="s">
        <v>553</v>
      </c>
      <c r="C61" s="78" t="s">
        <v>554</v>
      </c>
      <c r="D61" s="78" t="s">
        <v>555</v>
      </c>
      <c r="E61" s="78" t="s">
        <v>77</v>
      </c>
      <c r="F61" s="78" t="s">
        <v>556</v>
      </c>
      <c r="G61" s="78" t="s">
        <v>557</v>
      </c>
      <c r="H61" s="78" t="s">
        <v>558</v>
      </c>
      <c r="I61" s="79">
        <v>39083</v>
      </c>
      <c r="J61" s="79">
        <v>41274</v>
      </c>
      <c r="K61" s="79" t="str">
        <f>VLOOKUP(B61,'[4]wskaźniki do zest.'!$A$1:$B$234,2,FALSE)</f>
        <v xml:space="preserve">Liczba doposażonych instytucji ochrony zdrowia - 1 Liczba przebudowanych instytucji ochrony zdrowia - 1 </v>
      </c>
      <c r="L61" s="80">
        <v>14125902.960000001</v>
      </c>
      <c r="M61" s="80">
        <v>14125902.960000001</v>
      </c>
      <c r="N61" s="80">
        <v>12007017.51</v>
      </c>
    </row>
    <row r="62" spans="1:14" ht="123.75" x14ac:dyDescent="0.25">
      <c r="A62" s="78">
        <v>59</v>
      </c>
      <c r="B62" s="78" t="s">
        <v>559</v>
      </c>
      <c r="C62" s="78" t="s">
        <v>560</v>
      </c>
      <c r="D62" s="78" t="s">
        <v>561</v>
      </c>
      <c r="E62" s="78" t="s">
        <v>343</v>
      </c>
      <c r="F62" s="78" t="s">
        <v>562</v>
      </c>
      <c r="G62" s="78" t="s">
        <v>563</v>
      </c>
      <c r="H62" s="78" t="s">
        <v>564</v>
      </c>
      <c r="I62" s="79">
        <v>39083</v>
      </c>
      <c r="J62" s="79">
        <v>40816</v>
      </c>
      <c r="K62" s="79" t="str">
        <f>VLOOKUP(B62,'[4]wskaźniki do zest.'!$A$1:$B$234,2,FALSE)</f>
        <v xml:space="preserve">Liczba doposażonych instytucji ochrony zdrowia - 1 Liczba przebudowanych instytucji ochrony zdrowia - 1 </v>
      </c>
      <c r="L62" s="80">
        <v>1481471.63</v>
      </c>
      <c r="M62" s="80">
        <v>1475521.63</v>
      </c>
      <c r="N62" s="80">
        <v>1254193.3799999999</v>
      </c>
    </row>
    <row r="63" spans="1:14" ht="112.5" x14ac:dyDescent="0.25">
      <c r="A63" s="78">
        <v>60</v>
      </c>
      <c r="B63" s="78" t="s">
        <v>565</v>
      </c>
      <c r="C63" s="78" t="s">
        <v>566</v>
      </c>
      <c r="D63" s="78" t="s">
        <v>567</v>
      </c>
      <c r="E63" s="78" t="s">
        <v>76</v>
      </c>
      <c r="F63" s="78" t="s">
        <v>568</v>
      </c>
      <c r="G63" s="78" t="s">
        <v>569</v>
      </c>
      <c r="H63" s="78" t="s">
        <v>570</v>
      </c>
      <c r="I63" s="79">
        <v>39083</v>
      </c>
      <c r="J63" s="79">
        <v>41152</v>
      </c>
      <c r="K63" s="79" t="str">
        <f>VLOOKUP(B63,'[4]wskaźniki do zest.'!$A$1:$B$234,2,FALSE)</f>
        <v xml:space="preserve">Liczba doposażonych instytucji ochrony zdrowia - 1 Liczba przebudowanych instytucji ochrony zdrowia - 1 </v>
      </c>
      <c r="L63" s="80">
        <v>4661655</v>
      </c>
      <c r="M63" s="80">
        <v>4611655</v>
      </c>
      <c r="N63" s="80">
        <v>3919906.75</v>
      </c>
    </row>
    <row r="64" spans="1:14" ht="112.5" x14ac:dyDescent="0.25">
      <c r="A64" s="78">
        <v>61</v>
      </c>
      <c r="B64" s="78" t="s">
        <v>571</v>
      </c>
      <c r="C64" s="78" t="s">
        <v>572</v>
      </c>
      <c r="D64" s="78" t="s">
        <v>573</v>
      </c>
      <c r="E64" s="78" t="s">
        <v>84</v>
      </c>
      <c r="F64" s="78" t="s">
        <v>574</v>
      </c>
      <c r="G64" s="78" t="s">
        <v>575</v>
      </c>
      <c r="H64" s="78" t="s">
        <v>576</v>
      </c>
      <c r="I64" s="79">
        <v>39083</v>
      </c>
      <c r="J64" s="79">
        <v>40693</v>
      </c>
      <c r="K64" s="79" t="str">
        <f>VLOOKUP(B64,'[4]wskaźniki do zest.'!$A$1:$B$234,2,FALSE)</f>
        <v>Liczba doposażonych instytucji ochrony zdrowia - 1 Liczba przebudowanych instytucji ochrony zdrowia - 1 Liczba wybudowanych instytucji ochrony zdrowia - 1</v>
      </c>
      <c r="L64" s="80">
        <v>8917545.25</v>
      </c>
      <c r="M64" s="80">
        <v>8072906.75</v>
      </c>
      <c r="N64" s="80">
        <v>6861970.7300000004</v>
      </c>
    </row>
    <row r="65" spans="1:14" ht="123.75" x14ac:dyDescent="0.25">
      <c r="A65" s="78">
        <v>62</v>
      </c>
      <c r="B65" s="78" t="s">
        <v>577</v>
      </c>
      <c r="C65" s="78" t="s">
        <v>578</v>
      </c>
      <c r="D65" s="78" t="s">
        <v>579</v>
      </c>
      <c r="E65" s="78" t="s">
        <v>76</v>
      </c>
      <c r="F65" s="78" t="s">
        <v>386</v>
      </c>
      <c r="G65" s="78" t="s">
        <v>580</v>
      </c>
      <c r="H65" s="78" t="s">
        <v>581</v>
      </c>
      <c r="I65" s="79">
        <v>39083</v>
      </c>
      <c r="J65" s="79">
        <v>41090</v>
      </c>
      <c r="K65" s="79" t="str">
        <f>VLOOKUP(B65,'[4]wskaźniki do zest.'!$A$1:$B$234,2,FALSE)</f>
        <v>Liczba doposażonych instytucji ochrony zdrowia - 1 Liczba przebudowanych instytucji ochrony zdrowia - 1 Liczba wybudowanych instytucji ochrony zdrowia - 1</v>
      </c>
      <c r="L65" s="80">
        <v>5838382.7300000004</v>
      </c>
      <c r="M65" s="80">
        <v>5838382.7300000004</v>
      </c>
      <c r="N65" s="80">
        <v>4670706.18</v>
      </c>
    </row>
    <row r="66" spans="1:14" ht="123.75" x14ac:dyDescent="0.25">
      <c r="A66" s="78">
        <v>63</v>
      </c>
      <c r="B66" s="78" t="s">
        <v>582</v>
      </c>
      <c r="C66" s="78" t="s">
        <v>583</v>
      </c>
      <c r="D66" s="78" t="s">
        <v>421</v>
      </c>
      <c r="E66" s="78" t="s">
        <v>86</v>
      </c>
      <c r="F66" s="78" t="s">
        <v>422</v>
      </c>
      <c r="G66" s="78" t="s">
        <v>423</v>
      </c>
      <c r="H66" s="78" t="s">
        <v>424</v>
      </c>
      <c r="I66" s="79">
        <v>39083</v>
      </c>
      <c r="J66" s="79">
        <v>41182</v>
      </c>
      <c r="K66" s="79" t="str">
        <f>VLOOKUP(B66,'[4]wskaźniki do zest.'!$A$1:$B$234,2,FALSE)</f>
        <v xml:space="preserve">Liczba doposażonych instytucji ochrony zdrowia - 1 Liczba przebudowanych instytucji ochrony zdrowia - 1 </v>
      </c>
      <c r="L66" s="80">
        <v>5111877.67</v>
      </c>
      <c r="M66" s="80">
        <v>5111877.67</v>
      </c>
      <c r="N66" s="80">
        <v>4345096.01</v>
      </c>
    </row>
    <row r="67" spans="1:14" ht="112.5" x14ac:dyDescent="0.25">
      <c r="A67" s="78">
        <v>64</v>
      </c>
      <c r="B67" s="78" t="s">
        <v>584</v>
      </c>
      <c r="C67" s="78" t="s">
        <v>585</v>
      </c>
      <c r="D67" s="78" t="s">
        <v>409</v>
      </c>
      <c r="E67" s="78" t="s">
        <v>90</v>
      </c>
      <c r="F67" s="78" t="s">
        <v>410</v>
      </c>
      <c r="G67" s="78" t="s">
        <v>411</v>
      </c>
      <c r="H67" s="78" t="s">
        <v>412</v>
      </c>
      <c r="I67" s="79">
        <v>39083</v>
      </c>
      <c r="J67" s="79">
        <v>41029</v>
      </c>
      <c r="K67" s="79" t="str">
        <f>VLOOKUP(B67,'[4]wskaźniki do zest.'!$A$1:$B$234,2,FALSE)</f>
        <v xml:space="preserve">Liczba doposażonych instytucji ochrony zdrowia - 1 Liczba przebudowanych instytucji ochrony zdrowia - 1 </v>
      </c>
      <c r="L67" s="80">
        <v>7913286.0999999996</v>
      </c>
      <c r="M67" s="80">
        <v>6551577.29</v>
      </c>
      <c r="N67" s="80">
        <v>5568840.6900000004</v>
      </c>
    </row>
    <row r="68" spans="1:14" ht="112.5" x14ac:dyDescent="0.25">
      <c r="A68" s="78">
        <v>65</v>
      </c>
      <c r="B68" s="78" t="s">
        <v>586</v>
      </c>
      <c r="C68" s="78" t="s">
        <v>587</v>
      </c>
      <c r="D68" s="78" t="s">
        <v>588</v>
      </c>
      <c r="E68" s="78" t="s">
        <v>90</v>
      </c>
      <c r="F68" s="78" t="s">
        <v>589</v>
      </c>
      <c r="G68" s="78" t="s">
        <v>590</v>
      </c>
      <c r="H68" s="78" t="s">
        <v>591</v>
      </c>
      <c r="I68" s="79">
        <v>39083</v>
      </c>
      <c r="J68" s="79">
        <v>41090</v>
      </c>
      <c r="K68" s="79" t="str">
        <f>VLOOKUP(B68,'[4]wskaźniki do zest.'!$A$1:$B$234,2,FALSE)</f>
        <v>Liczba doposażonych instytucji ochrony zdrowia - 1  Liczba wybudowanych instytucji ochrony zdrowia - 1</v>
      </c>
      <c r="L68" s="80">
        <v>947734.54</v>
      </c>
      <c r="M68" s="80">
        <v>947734.54</v>
      </c>
      <c r="N68" s="80">
        <v>805574.35</v>
      </c>
    </row>
    <row r="69" spans="1:14" ht="78.75" x14ac:dyDescent="0.25">
      <c r="A69" s="78">
        <v>66</v>
      </c>
      <c r="B69" s="78" t="s">
        <v>592</v>
      </c>
      <c r="C69" s="78" t="s">
        <v>593</v>
      </c>
      <c r="D69" s="78" t="s">
        <v>594</v>
      </c>
      <c r="E69" s="78" t="s">
        <v>90</v>
      </c>
      <c r="F69" s="78" t="s">
        <v>595</v>
      </c>
      <c r="G69" s="78" t="s">
        <v>596</v>
      </c>
      <c r="H69" s="78" t="s">
        <v>597</v>
      </c>
      <c r="I69" s="79">
        <v>39083</v>
      </c>
      <c r="J69" s="79">
        <v>41394</v>
      </c>
      <c r="K69" s="79" t="str">
        <f>VLOOKUP(B69,'[4]wskaźniki do zest.'!$A$1:$B$234,2,FALSE)</f>
        <v xml:space="preserve">Liczba doposażonych instytucji ochrony zdrowia - 1  </v>
      </c>
      <c r="L69" s="80">
        <v>1061423.28</v>
      </c>
      <c r="M69" s="80">
        <v>1049917.28</v>
      </c>
      <c r="N69" s="80">
        <v>892429.68</v>
      </c>
    </row>
    <row r="70" spans="1:14" ht="146.25" x14ac:dyDescent="0.25">
      <c r="A70" s="78">
        <v>67</v>
      </c>
      <c r="B70" s="78" t="s">
        <v>598</v>
      </c>
      <c r="C70" s="78" t="s">
        <v>599</v>
      </c>
      <c r="D70" s="78" t="s">
        <v>600</v>
      </c>
      <c r="E70" s="78" t="s">
        <v>91</v>
      </c>
      <c r="F70" s="78" t="s">
        <v>331</v>
      </c>
      <c r="G70" s="78" t="s">
        <v>601</v>
      </c>
      <c r="H70" s="78" t="s">
        <v>602</v>
      </c>
      <c r="I70" s="79">
        <v>39083</v>
      </c>
      <c r="J70" s="79">
        <v>41213</v>
      </c>
      <c r="K70" s="79" t="str">
        <f>VLOOKUP(B70,'[4]wskaźniki do zest.'!$A$1:$B$234,2,FALSE)</f>
        <v xml:space="preserve">  Liczba wybudowanych instytucji ochrony zdrowia - 1</v>
      </c>
      <c r="L70" s="80">
        <v>1968646.46</v>
      </c>
      <c r="M70" s="80">
        <v>1968646.46</v>
      </c>
      <c r="N70" s="80">
        <v>1673349.49</v>
      </c>
    </row>
    <row r="71" spans="1:14" ht="135" x14ac:dyDescent="0.25">
      <c r="A71" s="78">
        <v>68</v>
      </c>
      <c r="B71" s="78" t="s">
        <v>603</v>
      </c>
      <c r="C71" s="78" t="s">
        <v>604</v>
      </c>
      <c r="D71" s="78" t="s">
        <v>605</v>
      </c>
      <c r="E71" s="78" t="s">
        <v>90</v>
      </c>
      <c r="F71" s="78" t="s">
        <v>606</v>
      </c>
      <c r="G71" s="78" t="s">
        <v>607</v>
      </c>
      <c r="H71" s="78" t="s">
        <v>608</v>
      </c>
      <c r="I71" s="79">
        <v>39083</v>
      </c>
      <c r="J71" s="79">
        <v>40543</v>
      </c>
      <c r="K71" s="79" t="str">
        <f>VLOOKUP(B71,'[4]wskaźniki do zest.'!$A$1:$B$234,2,FALSE)</f>
        <v xml:space="preserve">Liczba doposażonych instytucji ochrony zdrowia - 1  </v>
      </c>
      <c r="L71" s="80">
        <v>3923390</v>
      </c>
      <c r="M71" s="80">
        <v>3923390</v>
      </c>
      <c r="N71" s="80">
        <v>3334881.5</v>
      </c>
    </row>
    <row r="72" spans="1:14" ht="90" x14ac:dyDescent="0.25">
      <c r="A72" s="78">
        <v>69</v>
      </c>
      <c r="B72" s="78" t="s">
        <v>609</v>
      </c>
      <c r="C72" s="78" t="s">
        <v>610</v>
      </c>
      <c r="D72" s="78" t="s">
        <v>611</v>
      </c>
      <c r="E72" s="78" t="s">
        <v>343</v>
      </c>
      <c r="F72" s="78" t="s">
        <v>612</v>
      </c>
      <c r="G72" s="78" t="s">
        <v>613</v>
      </c>
      <c r="H72" s="78" t="s">
        <v>614</v>
      </c>
      <c r="I72" s="79">
        <v>39083</v>
      </c>
      <c r="J72" s="79">
        <v>40574</v>
      </c>
      <c r="K72" s="79" t="str">
        <f>VLOOKUP(B72,'[4]wskaźniki do zest.'!$A$1:$B$234,2,FALSE)</f>
        <v xml:space="preserve">Liczba doposażonych instytucji ochrony zdrowia - 1 Liczba przebudowanych instytucji ochrony zdrowia - 1 </v>
      </c>
      <c r="L72" s="80">
        <v>7494832.5499999998</v>
      </c>
      <c r="M72" s="80">
        <v>4544954.54</v>
      </c>
      <c r="N72" s="80">
        <v>3863211.35</v>
      </c>
    </row>
    <row r="73" spans="1:14" ht="135" x14ac:dyDescent="0.25">
      <c r="A73" s="78">
        <v>70</v>
      </c>
      <c r="B73" s="78" t="s">
        <v>615</v>
      </c>
      <c r="C73" s="78" t="s">
        <v>616</v>
      </c>
      <c r="D73" s="78" t="s">
        <v>617</v>
      </c>
      <c r="E73" s="78" t="s">
        <v>76</v>
      </c>
      <c r="F73" s="78" t="s">
        <v>618</v>
      </c>
      <c r="G73" s="78" t="s">
        <v>619</v>
      </c>
      <c r="H73" s="78" t="s">
        <v>620</v>
      </c>
      <c r="I73" s="79">
        <v>39083</v>
      </c>
      <c r="J73" s="79">
        <v>40329</v>
      </c>
      <c r="K73" s="79" t="str">
        <f>VLOOKUP(B73,'[4]wskaźniki do zest.'!$A$1:$B$234,2,FALSE)</f>
        <v>Liczba doposażonych instytucji ochrony zdrowia - 1 Liczba przebudowanych instytucji ochrony zdrowia - 1 Liczba wybudowanych instytucji ochrony zdrowia - 1</v>
      </c>
      <c r="L73" s="80">
        <v>6127135.9100000001</v>
      </c>
      <c r="M73" s="80">
        <v>6127135.9100000001</v>
      </c>
      <c r="N73" s="80">
        <v>5208065.5199999996</v>
      </c>
    </row>
    <row r="74" spans="1:14" ht="123.75" x14ac:dyDescent="0.25">
      <c r="A74" s="78">
        <v>71</v>
      </c>
      <c r="B74" s="78" t="s">
        <v>621</v>
      </c>
      <c r="C74" s="78" t="s">
        <v>622</v>
      </c>
      <c r="D74" s="78" t="s">
        <v>623</v>
      </c>
      <c r="E74" s="78" t="s">
        <v>85</v>
      </c>
      <c r="F74" s="78" t="s">
        <v>624</v>
      </c>
      <c r="G74" s="78" t="s">
        <v>625</v>
      </c>
      <c r="H74" s="78" t="s">
        <v>626</v>
      </c>
      <c r="I74" s="79">
        <v>39083</v>
      </c>
      <c r="J74" s="79">
        <v>40633</v>
      </c>
      <c r="K74" s="79" t="str">
        <f>VLOOKUP(B74,'[4]wskaźniki do zest.'!$A$1:$B$234,2,FALSE)</f>
        <v>Liczba doposażonych instytucji ochrony zdrowia - 1 Liczba przebudowanych instytucji ochrony zdrowia - 1 Liczba wybudowanych instytucji ochrony zdrowia - 1</v>
      </c>
      <c r="L74" s="80">
        <v>6236794.8799999999</v>
      </c>
      <c r="M74" s="80">
        <v>6236794.8799999999</v>
      </c>
      <c r="N74" s="80">
        <v>5301275.6399999997</v>
      </c>
    </row>
    <row r="75" spans="1:14" ht="135" x14ac:dyDescent="0.25">
      <c r="A75" s="78">
        <v>72</v>
      </c>
      <c r="B75" s="78" t="s">
        <v>627</v>
      </c>
      <c r="C75" s="78" t="s">
        <v>628</v>
      </c>
      <c r="D75" s="78" t="s">
        <v>629</v>
      </c>
      <c r="E75" s="78" t="s">
        <v>78</v>
      </c>
      <c r="F75" s="78" t="s">
        <v>630</v>
      </c>
      <c r="G75" s="78" t="s">
        <v>631</v>
      </c>
      <c r="H75" s="78" t="s">
        <v>632</v>
      </c>
      <c r="I75" s="79">
        <v>39083</v>
      </c>
      <c r="J75" s="79">
        <v>40512</v>
      </c>
      <c r="K75" s="79" t="str">
        <f>VLOOKUP(B75,'[4]wskaźniki do zest.'!$A$1:$B$234,2,FALSE)</f>
        <v xml:space="preserve">Liczba doposażonych instytucji ochrony zdrowia - 1 Liczba przebudowanych instytucji ochrony zdrowia - 1 </v>
      </c>
      <c r="L75" s="80">
        <v>6555089.0899999999</v>
      </c>
      <c r="M75" s="80">
        <v>6555089.0899999999</v>
      </c>
      <c r="N75" s="80">
        <v>5571825.7199999997</v>
      </c>
    </row>
    <row r="76" spans="1:14" ht="112.5" x14ac:dyDescent="0.25">
      <c r="A76" s="78">
        <v>73</v>
      </c>
      <c r="B76" s="78" t="s">
        <v>633</v>
      </c>
      <c r="C76" s="78" t="s">
        <v>634</v>
      </c>
      <c r="D76" s="78" t="s">
        <v>635</v>
      </c>
      <c r="E76" s="78" t="s">
        <v>76</v>
      </c>
      <c r="F76" s="78" t="s">
        <v>636</v>
      </c>
      <c r="G76" s="78" t="s">
        <v>637</v>
      </c>
      <c r="H76" s="78" t="s">
        <v>638</v>
      </c>
      <c r="I76" s="79">
        <v>39083</v>
      </c>
      <c r="J76" s="79">
        <v>41820</v>
      </c>
      <c r="K76" s="79" t="str">
        <f>VLOOKUP(B76,'[4]wskaźniki do zest.'!$A$1:$B$234,2,FALSE)</f>
        <v>Liczba doposażonych instytucji ochrony zdrowia - 1 Liczba przebudowanych instytucji ochrony zdrowia - 1 Liczba wybudowanych instytucji ochrony zdrowia - 1</v>
      </c>
      <c r="L76" s="80">
        <v>11076434.560000001</v>
      </c>
      <c r="M76" s="80">
        <v>7928631.5599999996</v>
      </c>
      <c r="N76" s="80">
        <v>6739336.8799999999</v>
      </c>
    </row>
    <row r="77" spans="1:14" ht="112.5" x14ac:dyDescent="0.25">
      <c r="A77" s="78">
        <v>74</v>
      </c>
      <c r="B77" s="78" t="s">
        <v>639</v>
      </c>
      <c r="C77" s="78" t="s">
        <v>640</v>
      </c>
      <c r="D77" s="78" t="s">
        <v>641</v>
      </c>
      <c r="E77" s="78" t="s">
        <v>76</v>
      </c>
      <c r="F77" s="78" t="s">
        <v>642</v>
      </c>
      <c r="G77" s="78" t="s">
        <v>643</v>
      </c>
      <c r="H77" s="78" t="s">
        <v>644</v>
      </c>
      <c r="I77" s="79">
        <v>39083</v>
      </c>
      <c r="J77" s="79">
        <v>41517</v>
      </c>
      <c r="K77" s="79" t="str">
        <f>VLOOKUP(B77,'[4]wskaźniki do zest.'!$A$1:$B$234,2,FALSE)</f>
        <v>Liczba doposażonych instytucji ochrony zdrowia - 1 Liczba przebudowanych instytucji ochrony zdrowia - 1 Liczba wybudowanych instytucji ochrony zdrowia - 1</v>
      </c>
      <c r="L77" s="80">
        <v>9805634.6799999997</v>
      </c>
      <c r="M77" s="80">
        <v>9071188.0199999996</v>
      </c>
      <c r="N77" s="80">
        <v>7710509.8099999996</v>
      </c>
    </row>
    <row r="78" spans="1:14" ht="135" x14ac:dyDescent="0.25">
      <c r="A78" s="78">
        <v>75</v>
      </c>
      <c r="B78" s="78" t="s">
        <v>645</v>
      </c>
      <c r="C78" s="78" t="s">
        <v>646</v>
      </c>
      <c r="D78" s="78" t="s">
        <v>647</v>
      </c>
      <c r="E78" s="78" t="s">
        <v>83</v>
      </c>
      <c r="F78" s="78" t="s">
        <v>545</v>
      </c>
      <c r="G78" s="78" t="s">
        <v>648</v>
      </c>
      <c r="H78" s="78" t="s">
        <v>649</v>
      </c>
      <c r="I78" s="79">
        <v>39083</v>
      </c>
      <c r="J78" s="79">
        <v>40527</v>
      </c>
      <c r="K78" s="79" t="str">
        <f>VLOOKUP(B78,'[4]wskaźniki do zest.'!$A$1:$B$234,2,FALSE)</f>
        <v xml:space="preserve">  Liczba wybudowanych instytucji ochrony zdrowia - 1</v>
      </c>
      <c r="L78" s="80">
        <v>1712550.6</v>
      </c>
      <c r="M78" s="80">
        <v>709515.4</v>
      </c>
      <c r="N78" s="80">
        <v>603088.09</v>
      </c>
    </row>
    <row r="79" spans="1:14" ht="112.5" x14ac:dyDescent="0.25">
      <c r="A79" s="78">
        <v>76</v>
      </c>
      <c r="B79" s="78" t="s">
        <v>650</v>
      </c>
      <c r="C79" s="78" t="s">
        <v>651</v>
      </c>
      <c r="D79" s="78" t="s">
        <v>652</v>
      </c>
      <c r="E79" s="78" t="s">
        <v>78</v>
      </c>
      <c r="F79" s="78" t="s">
        <v>653</v>
      </c>
      <c r="G79" s="78" t="s">
        <v>654</v>
      </c>
      <c r="H79" s="78" t="s">
        <v>655</v>
      </c>
      <c r="I79" s="79">
        <v>39083</v>
      </c>
      <c r="J79" s="79">
        <v>40724</v>
      </c>
      <c r="K79" s="79" t="str">
        <f>VLOOKUP(B79,'[4]wskaźniki do zest.'!$A$1:$B$234,2,FALSE)</f>
        <v xml:space="preserve">Liczba doposażonych instytucji ochrony zdrowia - 1  </v>
      </c>
      <c r="L79" s="80">
        <v>1464622.1</v>
      </c>
      <c r="M79" s="80">
        <v>1464622.1</v>
      </c>
      <c r="N79" s="80">
        <v>1244928.78</v>
      </c>
    </row>
    <row r="80" spans="1:14" ht="101.25" x14ac:dyDescent="0.25">
      <c r="A80" s="78">
        <v>77</v>
      </c>
      <c r="B80" s="78" t="s">
        <v>656</v>
      </c>
      <c r="C80" s="78" t="s">
        <v>657</v>
      </c>
      <c r="D80" s="78" t="s">
        <v>658</v>
      </c>
      <c r="E80" s="78" t="s">
        <v>90</v>
      </c>
      <c r="F80" s="78" t="s">
        <v>659</v>
      </c>
      <c r="G80" s="78" t="s">
        <v>660</v>
      </c>
      <c r="H80" s="78" t="s">
        <v>661</v>
      </c>
      <c r="I80" s="79">
        <v>39083</v>
      </c>
      <c r="J80" s="79">
        <v>42338</v>
      </c>
      <c r="K80" s="79" t="str">
        <f>VLOOKUP(B80,'[4]wskaźniki do zest.'!$A$1:$B$234,2,FALSE)</f>
        <v xml:space="preserve">Liczba doposażonych instytucji ochrony zdrowia - 1  </v>
      </c>
      <c r="L80" s="80">
        <v>1748620</v>
      </c>
      <c r="M80" s="80">
        <v>1317325</v>
      </c>
      <c r="N80" s="80">
        <v>1119726.25</v>
      </c>
    </row>
    <row r="81" spans="1:14" ht="135" x14ac:dyDescent="0.25">
      <c r="A81" s="78">
        <v>78</v>
      </c>
      <c r="B81" s="78" t="s">
        <v>662</v>
      </c>
      <c r="C81" s="78" t="s">
        <v>663</v>
      </c>
      <c r="D81" s="78" t="s">
        <v>664</v>
      </c>
      <c r="E81" s="78" t="s">
        <v>84</v>
      </c>
      <c r="F81" s="78" t="s">
        <v>665</v>
      </c>
      <c r="G81" s="78" t="s">
        <v>666</v>
      </c>
      <c r="H81" s="78" t="s">
        <v>667</v>
      </c>
      <c r="I81" s="79">
        <v>39083</v>
      </c>
      <c r="J81" s="79">
        <v>41243</v>
      </c>
      <c r="K81" s="79" t="str">
        <f>VLOOKUP(B81,'[4]wskaźniki do zest.'!$A$1:$B$234,2,FALSE)</f>
        <v>Liczba doposażonych instytucji ochrony zdrowia - 1 Liczba przebudowanych instytucji ochrony zdrowia - 1 Liczba wybudowanych instytucji ochrony zdrowia - 1</v>
      </c>
      <c r="L81" s="80">
        <v>3973940.26</v>
      </c>
      <c r="M81" s="80">
        <v>3940838.06</v>
      </c>
      <c r="N81" s="80">
        <v>3349712.35</v>
      </c>
    </row>
    <row r="82" spans="1:14" ht="213.75" x14ac:dyDescent="0.25">
      <c r="A82" s="78">
        <v>79</v>
      </c>
      <c r="B82" s="78" t="s">
        <v>668</v>
      </c>
      <c r="C82" s="78" t="s">
        <v>669</v>
      </c>
      <c r="D82" s="78" t="s">
        <v>670</v>
      </c>
      <c r="E82" s="78" t="s">
        <v>79</v>
      </c>
      <c r="F82" s="78" t="s">
        <v>671</v>
      </c>
      <c r="G82" s="78" t="s">
        <v>672</v>
      </c>
      <c r="H82" s="78" t="s">
        <v>673</v>
      </c>
      <c r="I82" s="79">
        <v>39083</v>
      </c>
      <c r="J82" s="79">
        <v>40877</v>
      </c>
      <c r="K82" s="79" t="str">
        <f>VLOOKUP(B82,'[4]wskaźniki do zest.'!$A$1:$B$234,2,FALSE)</f>
        <v>Liczba doposażonych instytucji ochrony zdrowia - 1 Liczba przebudowanych instytucji ochrony zdrowia - 1 Liczba wybudowanych instytucji ochrony zdrowia - 1</v>
      </c>
      <c r="L82" s="80">
        <v>3597000</v>
      </c>
      <c r="M82" s="80">
        <v>3057450</v>
      </c>
      <c r="N82" s="80">
        <v>2598832.5</v>
      </c>
    </row>
    <row r="83" spans="1:14" ht="146.25" x14ac:dyDescent="0.25">
      <c r="A83" s="78">
        <v>80</v>
      </c>
      <c r="B83" s="78" t="s">
        <v>674</v>
      </c>
      <c r="C83" s="78" t="s">
        <v>675</v>
      </c>
      <c r="D83" s="78" t="s">
        <v>324</v>
      </c>
      <c r="E83" s="78" t="s">
        <v>91</v>
      </c>
      <c r="F83" s="78" t="s">
        <v>325</v>
      </c>
      <c r="G83" s="78" t="s">
        <v>326</v>
      </c>
      <c r="H83" s="78" t="s">
        <v>327</v>
      </c>
      <c r="I83" s="79">
        <v>39083</v>
      </c>
      <c r="J83" s="79">
        <v>40724</v>
      </c>
      <c r="K83" s="79" t="str">
        <f>VLOOKUP(B83,'[4]wskaźniki do zest.'!$A$1:$B$234,2,FALSE)</f>
        <v xml:space="preserve">Liczba doposażonych instytucji ochrony zdrowia - 1 Liczba przebudowanych instytucji ochrony zdrowia - 1 </v>
      </c>
      <c r="L83" s="80">
        <v>7493073.6600000001</v>
      </c>
      <c r="M83" s="80">
        <v>6811615.3200000003</v>
      </c>
      <c r="N83" s="80">
        <v>5789873.0199999996</v>
      </c>
    </row>
    <row r="84" spans="1:14" ht="112.5" x14ac:dyDescent="0.25">
      <c r="A84" s="78">
        <v>81</v>
      </c>
      <c r="B84" s="78" t="s">
        <v>676</v>
      </c>
      <c r="C84" s="78" t="s">
        <v>677</v>
      </c>
      <c r="D84" s="78" t="s">
        <v>678</v>
      </c>
      <c r="E84" s="78" t="s">
        <v>343</v>
      </c>
      <c r="F84" s="78" t="s">
        <v>679</v>
      </c>
      <c r="G84" s="78" t="s">
        <v>680</v>
      </c>
      <c r="H84" s="78" t="s">
        <v>681</v>
      </c>
      <c r="I84" s="79">
        <v>39083</v>
      </c>
      <c r="J84" s="79">
        <v>42004</v>
      </c>
      <c r="K84" s="79" t="str">
        <f>VLOOKUP(B84,'[4]wskaźniki do zest.'!$A$1:$B$234,2,FALSE)</f>
        <v>Liczba doposażonych instytucji ochrony zdrowia - 1 Liczba przebudowanych instytucji ochrony zdrowia - 1 Liczba wybudowanych instytucji ochrony zdrowia - 1</v>
      </c>
      <c r="L84" s="80">
        <v>17980548.77</v>
      </c>
      <c r="M84" s="80">
        <v>15503056.390000001</v>
      </c>
      <c r="N84" s="80">
        <v>13177597.93</v>
      </c>
    </row>
    <row r="85" spans="1:14" ht="123.75" x14ac:dyDescent="0.25">
      <c r="A85" s="78">
        <v>82</v>
      </c>
      <c r="B85" s="78" t="s">
        <v>682</v>
      </c>
      <c r="C85" s="78" t="s">
        <v>683</v>
      </c>
      <c r="D85" s="78" t="s">
        <v>684</v>
      </c>
      <c r="E85" s="78" t="s">
        <v>89</v>
      </c>
      <c r="F85" s="78" t="s">
        <v>685</v>
      </c>
      <c r="G85" s="78" t="s">
        <v>686</v>
      </c>
      <c r="H85" s="78" t="s">
        <v>687</v>
      </c>
      <c r="I85" s="79">
        <v>39083</v>
      </c>
      <c r="J85" s="79">
        <v>41486</v>
      </c>
      <c r="K85" s="79" t="str">
        <f>VLOOKUP(B85,'[4]wskaźniki do zest.'!$A$1:$B$234,2,FALSE)</f>
        <v xml:space="preserve">Liczba doposażonych instytucji ochrony zdrowia - 1  </v>
      </c>
      <c r="L85" s="80">
        <v>1330683.96</v>
      </c>
      <c r="M85" s="80">
        <v>1313563.0900000001</v>
      </c>
      <c r="N85" s="80">
        <v>1116528.6200000001</v>
      </c>
    </row>
    <row r="86" spans="1:14" ht="101.25" x14ac:dyDescent="0.25">
      <c r="A86" s="78">
        <v>83</v>
      </c>
      <c r="B86" s="78" t="s">
        <v>688</v>
      </c>
      <c r="C86" s="78" t="s">
        <v>689</v>
      </c>
      <c r="D86" s="78" t="s">
        <v>690</v>
      </c>
      <c r="E86" s="78" t="s">
        <v>343</v>
      </c>
      <c r="F86" s="78" t="s">
        <v>691</v>
      </c>
      <c r="G86" s="78" t="s">
        <v>692</v>
      </c>
      <c r="H86" s="78" t="s">
        <v>693</v>
      </c>
      <c r="I86" s="79">
        <v>39083</v>
      </c>
      <c r="J86" s="79">
        <v>40877</v>
      </c>
      <c r="K86" s="79" t="str">
        <f>VLOOKUP(B86,'[4]wskaźniki do zest.'!$A$1:$B$234,2,FALSE)</f>
        <v xml:space="preserve">Liczba doposażonych instytucji ochrony zdrowia - 1  </v>
      </c>
      <c r="L86" s="80">
        <v>3926620.44</v>
      </c>
      <c r="M86" s="80">
        <v>3926620.44</v>
      </c>
      <c r="N86" s="80">
        <v>3337627.37</v>
      </c>
    </row>
    <row r="87" spans="1:14" ht="112.5" x14ac:dyDescent="0.25">
      <c r="A87" s="78">
        <v>84</v>
      </c>
      <c r="B87" s="78" t="s">
        <v>694</v>
      </c>
      <c r="C87" s="78" t="s">
        <v>695</v>
      </c>
      <c r="D87" s="78" t="s">
        <v>696</v>
      </c>
      <c r="E87" s="78" t="s">
        <v>84</v>
      </c>
      <c r="F87" s="78" t="s">
        <v>697</v>
      </c>
      <c r="G87" s="78" t="s">
        <v>698</v>
      </c>
      <c r="H87" s="78" t="s">
        <v>699</v>
      </c>
      <c r="I87" s="79">
        <v>39083</v>
      </c>
      <c r="J87" s="79">
        <v>41578</v>
      </c>
      <c r="K87" s="79" t="str">
        <f>VLOOKUP(B87,'[4]wskaźniki do zest.'!$A$1:$B$234,2,FALSE)</f>
        <v xml:space="preserve">Liczba doposażonych instytucji ochrony zdrowia - 1  </v>
      </c>
      <c r="L87" s="80">
        <v>5491359.9000000004</v>
      </c>
      <c r="M87" s="80">
        <v>5486859.9000000004</v>
      </c>
      <c r="N87" s="80">
        <v>4663830.91</v>
      </c>
    </row>
    <row r="88" spans="1:14" ht="123.75" x14ac:dyDescent="0.25">
      <c r="A88" s="78">
        <v>85</v>
      </c>
      <c r="B88" s="78" t="s">
        <v>700</v>
      </c>
      <c r="C88" s="78" t="s">
        <v>701</v>
      </c>
      <c r="D88" s="78" t="s">
        <v>415</v>
      </c>
      <c r="E88" s="78" t="s">
        <v>81</v>
      </c>
      <c r="F88" s="78" t="s">
        <v>416</v>
      </c>
      <c r="G88" s="78" t="s">
        <v>417</v>
      </c>
      <c r="H88" s="78" t="s">
        <v>418</v>
      </c>
      <c r="I88" s="79">
        <v>39083</v>
      </c>
      <c r="J88" s="79">
        <v>40847</v>
      </c>
      <c r="K88" s="79" t="str">
        <f>VLOOKUP(B88,'[4]wskaźniki do zest.'!$A$1:$B$234,2,FALSE)</f>
        <v>Liczba doposażonych instytucji ochrony zdrowia - 1 Liczba przebudowanych instytucji ochrony zdrowia - 1 Liczba wybudowanych instytucji ochrony zdrowia - 1</v>
      </c>
      <c r="L88" s="80">
        <v>2977093.82</v>
      </c>
      <c r="M88" s="80">
        <v>2977093.82</v>
      </c>
      <c r="N88" s="80">
        <v>2530529.7400000002</v>
      </c>
    </row>
    <row r="89" spans="1:14" ht="123.75" x14ac:dyDescent="0.25">
      <c r="A89" s="78">
        <v>86</v>
      </c>
      <c r="B89" s="78" t="s">
        <v>702</v>
      </c>
      <c r="C89" s="78" t="s">
        <v>703</v>
      </c>
      <c r="D89" s="78" t="s">
        <v>704</v>
      </c>
      <c r="E89" s="78" t="s">
        <v>81</v>
      </c>
      <c r="F89" s="78" t="s">
        <v>705</v>
      </c>
      <c r="G89" s="78" t="s">
        <v>706</v>
      </c>
      <c r="H89" s="78" t="s">
        <v>707</v>
      </c>
      <c r="I89" s="79">
        <v>39083</v>
      </c>
      <c r="J89" s="79">
        <v>40877</v>
      </c>
      <c r="K89" s="79" t="str">
        <f>VLOOKUP(B89,'[4]wskaźniki do zest.'!$A$1:$B$234,2,FALSE)</f>
        <v>Liczba doposażonych instytucji ochrony zdrowia - 1 Liczba przebudowanych instytucji ochrony zdrowia - 1 Liczba wybudowanych instytucji ochrony zdrowia - 1</v>
      </c>
      <c r="L89" s="80">
        <v>6116833.9900000002</v>
      </c>
      <c r="M89" s="80">
        <v>6103624.0199999996</v>
      </c>
      <c r="N89" s="80">
        <v>5188080.41</v>
      </c>
    </row>
    <row r="90" spans="1:14" ht="123.75" x14ac:dyDescent="0.25">
      <c r="A90" s="78">
        <v>87</v>
      </c>
      <c r="B90" s="78" t="s">
        <v>708</v>
      </c>
      <c r="C90" s="78" t="s">
        <v>709</v>
      </c>
      <c r="D90" s="78" t="s">
        <v>710</v>
      </c>
      <c r="E90" s="78" t="s">
        <v>90</v>
      </c>
      <c r="F90" s="78" t="s">
        <v>362</v>
      </c>
      <c r="G90" s="78" t="s">
        <v>363</v>
      </c>
      <c r="H90" s="78" t="s">
        <v>364</v>
      </c>
      <c r="I90" s="79">
        <v>39083</v>
      </c>
      <c r="J90" s="79">
        <v>40328</v>
      </c>
      <c r="K90" s="79" t="str">
        <f>VLOOKUP(B90,'[4]wskaźniki do zest.'!$A$1:$B$234,2,FALSE)</f>
        <v>Liczba doposażonych instytucji ochrony zdrowia - 1 Liczba przebudowanych instytucji ochrony zdrowia - 1 Liczba wybudowanych instytucji ochrony zdrowia - 1</v>
      </c>
      <c r="L90" s="80">
        <v>7278792.5599999996</v>
      </c>
      <c r="M90" s="80">
        <v>6553510.8099999996</v>
      </c>
      <c r="N90" s="80">
        <v>5570484.1799999997</v>
      </c>
    </row>
    <row r="91" spans="1:14" ht="180" x14ac:dyDescent="0.25">
      <c r="A91" s="78">
        <v>88</v>
      </c>
      <c r="B91" s="78" t="s">
        <v>711</v>
      </c>
      <c r="C91" s="78" t="s">
        <v>712</v>
      </c>
      <c r="D91" s="78" t="s">
        <v>713</v>
      </c>
      <c r="E91" s="78" t="s">
        <v>83</v>
      </c>
      <c r="F91" s="78" t="s">
        <v>714</v>
      </c>
      <c r="G91" s="78" t="s">
        <v>715</v>
      </c>
      <c r="H91" s="78" t="s">
        <v>716</v>
      </c>
      <c r="I91" s="79">
        <v>39083</v>
      </c>
      <c r="J91" s="79">
        <v>40755</v>
      </c>
      <c r="K91" s="79" t="str">
        <f>VLOOKUP(B91,'[4]wskaźniki do zest.'!$A$1:$B$234,2,FALSE)</f>
        <v xml:space="preserve">Liczba doposażonych instytucji ochrony zdrowia - 1 Liczba przebudowanych instytucji ochrony zdrowia - 1 </v>
      </c>
      <c r="L91" s="80">
        <v>7037530</v>
      </c>
      <c r="M91" s="80">
        <v>5597480</v>
      </c>
      <c r="N91" s="80">
        <v>4757850</v>
      </c>
    </row>
    <row r="92" spans="1:14" ht="101.25" x14ac:dyDescent="0.25">
      <c r="A92" s="78">
        <v>89</v>
      </c>
      <c r="B92" s="78" t="s">
        <v>717</v>
      </c>
      <c r="C92" s="78" t="s">
        <v>718</v>
      </c>
      <c r="D92" s="78" t="s">
        <v>719</v>
      </c>
      <c r="E92" s="78" t="s">
        <v>76</v>
      </c>
      <c r="F92" s="78" t="s">
        <v>720</v>
      </c>
      <c r="G92" s="78" t="s">
        <v>721</v>
      </c>
      <c r="H92" s="78" t="s">
        <v>722</v>
      </c>
      <c r="I92" s="79">
        <v>39083</v>
      </c>
      <c r="J92" s="79">
        <v>40451</v>
      </c>
      <c r="K92" s="79" t="str">
        <f>VLOOKUP(B92,'[4]wskaźniki do zest.'!$A$1:$B$234,2,FALSE)</f>
        <v xml:space="preserve">Liczba doposażonych instytucji ochrony zdrowia - 1 Liczba przebudowanych instytucji ochrony zdrowia - 1 </v>
      </c>
      <c r="L92" s="80">
        <v>5461994.4900000002</v>
      </c>
      <c r="M92" s="80">
        <v>5326269</v>
      </c>
      <c r="N92" s="80">
        <v>4527328.6500000004</v>
      </c>
    </row>
    <row r="93" spans="1:14" ht="135" x14ac:dyDescent="0.25">
      <c r="A93" s="78">
        <v>90</v>
      </c>
      <c r="B93" s="78" t="s">
        <v>723</v>
      </c>
      <c r="C93" s="78" t="s">
        <v>724</v>
      </c>
      <c r="D93" s="78" t="s">
        <v>725</v>
      </c>
      <c r="E93" s="78" t="s">
        <v>81</v>
      </c>
      <c r="F93" s="78" t="s">
        <v>507</v>
      </c>
      <c r="G93" s="78" t="s">
        <v>726</v>
      </c>
      <c r="H93" s="78" t="s">
        <v>727</v>
      </c>
      <c r="I93" s="79">
        <v>39083</v>
      </c>
      <c r="J93" s="79">
        <v>40847</v>
      </c>
      <c r="K93" s="79" t="str">
        <f>VLOOKUP(B93,'[4]wskaźniki do zest.'!$A$1:$B$234,2,FALSE)</f>
        <v>Liczba doposażonych instytucji ochrony zdrowia - 1 Liczba przebudowanych instytucji ochrony zdrowia - 1 Liczba wybudowanych instytucji ochrony zdrowia - 1</v>
      </c>
      <c r="L93" s="80">
        <v>7558649.0899999999</v>
      </c>
      <c r="M93" s="80">
        <v>7244053.0899999999</v>
      </c>
      <c r="N93" s="80">
        <v>6157445.1200000001</v>
      </c>
    </row>
    <row r="94" spans="1:14" ht="168.75" x14ac:dyDescent="0.25">
      <c r="A94" s="78">
        <v>91</v>
      </c>
      <c r="B94" s="78" t="s">
        <v>728</v>
      </c>
      <c r="C94" s="78" t="s">
        <v>729</v>
      </c>
      <c r="D94" s="78" t="s">
        <v>730</v>
      </c>
      <c r="E94" s="78" t="s">
        <v>90</v>
      </c>
      <c r="F94" s="78" t="s">
        <v>731</v>
      </c>
      <c r="G94" s="78" t="s">
        <v>732</v>
      </c>
      <c r="H94" s="78" t="s">
        <v>733</v>
      </c>
      <c r="I94" s="79">
        <v>39083</v>
      </c>
      <c r="J94" s="79">
        <v>41243</v>
      </c>
      <c r="K94" s="79" t="str">
        <f>VLOOKUP(B94,'[4]wskaźniki do zest.'!$A$1:$B$234,2,FALSE)</f>
        <v xml:space="preserve">Liczba doposażonych instytucji ochrony zdrowia - 1 Liczba przebudowanych instytucji ochrony zdrowia - 1 </v>
      </c>
      <c r="L94" s="80">
        <v>4989818.8499999996</v>
      </c>
      <c r="M94" s="80">
        <v>4542577.41</v>
      </c>
      <c r="N94" s="80">
        <v>3861190.79</v>
      </c>
    </row>
    <row r="95" spans="1:14" ht="123.75" x14ac:dyDescent="0.25">
      <c r="A95" s="78">
        <v>92</v>
      </c>
      <c r="B95" s="78" t="s">
        <v>734</v>
      </c>
      <c r="C95" s="78" t="s">
        <v>735</v>
      </c>
      <c r="D95" s="78" t="s">
        <v>736</v>
      </c>
      <c r="E95" s="78" t="s">
        <v>89</v>
      </c>
      <c r="F95" s="78" t="s">
        <v>737</v>
      </c>
      <c r="G95" s="78" t="s">
        <v>738</v>
      </c>
      <c r="H95" s="78" t="s">
        <v>739</v>
      </c>
      <c r="I95" s="79">
        <v>39083</v>
      </c>
      <c r="J95" s="79">
        <v>40512</v>
      </c>
      <c r="K95" s="79" t="str">
        <f>VLOOKUP(B95,'[4]wskaźniki do zest.'!$A$1:$B$234,2,FALSE)</f>
        <v xml:space="preserve">Liczba doposażonych instytucji ochrony zdrowia - 1  </v>
      </c>
      <c r="L95" s="80">
        <v>2940883.88</v>
      </c>
      <c r="M95" s="80">
        <v>2940883.88</v>
      </c>
      <c r="N95" s="80">
        <v>2499751.2999999998</v>
      </c>
    </row>
    <row r="96" spans="1:14" ht="112.5" x14ac:dyDescent="0.25">
      <c r="A96" s="78">
        <v>93</v>
      </c>
      <c r="B96" s="78" t="s">
        <v>740</v>
      </c>
      <c r="C96" s="78" t="s">
        <v>741</v>
      </c>
      <c r="D96" s="78" t="s">
        <v>742</v>
      </c>
      <c r="E96" s="78" t="s">
        <v>78</v>
      </c>
      <c r="F96" s="78" t="s">
        <v>743</v>
      </c>
      <c r="G96" s="78" t="s">
        <v>744</v>
      </c>
      <c r="H96" s="78" t="s">
        <v>745</v>
      </c>
      <c r="I96" s="79">
        <v>39083</v>
      </c>
      <c r="J96" s="79">
        <v>40574</v>
      </c>
      <c r="K96" s="79" t="str">
        <f>VLOOKUP(B96,'[4]wskaźniki do zest.'!$A$1:$B$234,2,FALSE)</f>
        <v>Liczba doposażonych instytucji ochrony zdrowia - 1  Liczba wybudowanych instytucji ochrony zdrowia - 1</v>
      </c>
      <c r="L96" s="80">
        <v>1327198.03</v>
      </c>
      <c r="M96" s="80">
        <v>1327198.03</v>
      </c>
      <c r="N96" s="80">
        <v>1128118.32</v>
      </c>
    </row>
    <row r="97" spans="1:14" ht="112.5" x14ac:dyDescent="0.25">
      <c r="A97" s="78">
        <v>94</v>
      </c>
      <c r="B97" s="78" t="s">
        <v>746</v>
      </c>
      <c r="C97" s="78" t="s">
        <v>747</v>
      </c>
      <c r="D97" s="78" t="s">
        <v>748</v>
      </c>
      <c r="E97" s="78" t="s">
        <v>77</v>
      </c>
      <c r="F97" s="78" t="s">
        <v>480</v>
      </c>
      <c r="G97" s="78" t="s">
        <v>749</v>
      </c>
      <c r="H97" s="78" t="s">
        <v>750</v>
      </c>
      <c r="I97" s="79">
        <v>39083</v>
      </c>
      <c r="J97" s="79">
        <v>40724</v>
      </c>
      <c r="K97" s="79" t="str">
        <f>VLOOKUP(B97,'[4]wskaźniki do zest.'!$A$1:$B$234,2,FALSE)</f>
        <v xml:space="preserve">Liczba doposażonych instytucji ochrony zdrowia - 1  </v>
      </c>
      <c r="L97" s="80">
        <v>8142298.5</v>
      </c>
      <c r="M97" s="80">
        <v>8142298.5</v>
      </c>
      <c r="N97" s="80">
        <v>6920953.7199999997</v>
      </c>
    </row>
    <row r="98" spans="1:14" ht="123.75" x14ac:dyDescent="0.25">
      <c r="A98" s="78">
        <v>95</v>
      </c>
      <c r="B98" s="78" t="s">
        <v>751</v>
      </c>
      <c r="C98" s="78" t="s">
        <v>752</v>
      </c>
      <c r="D98" s="78" t="s">
        <v>753</v>
      </c>
      <c r="E98" s="78" t="s">
        <v>78</v>
      </c>
      <c r="F98" s="78" t="s">
        <v>754</v>
      </c>
      <c r="G98" s="78" t="s">
        <v>755</v>
      </c>
      <c r="H98" s="78" t="s">
        <v>756</v>
      </c>
      <c r="I98" s="79">
        <v>39083</v>
      </c>
      <c r="J98" s="79">
        <v>40451</v>
      </c>
      <c r="K98" s="79" t="str">
        <f>VLOOKUP(B98,'[4]wskaźniki do zest.'!$A$1:$B$234,2,FALSE)</f>
        <v xml:space="preserve">Liczba doposażonych instytucji ochrony zdrowia - 1 Liczba przebudowanych instytucji ochrony zdrowia - 1 </v>
      </c>
      <c r="L98" s="80">
        <v>1721239.86</v>
      </c>
      <c r="M98" s="80">
        <v>1721239.86</v>
      </c>
      <c r="N98" s="80">
        <v>1463050</v>
      </c>
    </row>
    <row r="99" spans="1:14" ht="90" x14ac:dyDescent="0.25">
      <c r="A99" s="78">
        <v>96</v>
      </c>
      <c r="B99" s="78" t="s">
        <v>757</v>
      </c>
      <c r="C99" s="78" t="s">
        <v>758</v>
      </c>
      <c r="D99" s="78" t="s">
        <v>759</v>
      </c>
      <c r="E99" s="78" t="s">
        <v>76</v>
      </c>
      <c r="F99" s="78" t="s">
        <v>386</v>
      </c>
      <c r="G99" s="78" t="s">
        <v>760</v>
      </c>
      <c r="H99" s="78" t="s">
        <v>761</v>
      </c>
      <c r="I99" s="79">
        <v>39083</v>
      </c>
      <c r="J99" s="79">
        <v>41547</v>
      </c>
      <c r="K99" s="79" t="str">
        <f>VLOOKUP(B99,'[4]wskaźniki do zest.'!$A$1:$B$234,2,FALSE)</f>
        <v xml:space="preserve">Liczba doposażonych instytucji ochrony zdrowia - 1  </v>
      </c>
      <c r="L99" s="80">
        <v>3258844.99</v>
      </c>
      <c r="M99" s="80">
        <v>2809440</v>
      </c>
      <c r="N99" s="80">
        <v>2388024</v>
      </c>
    </row>
    <row r="100" spans="1:14" ht="123.75" x14ac:dyDescent="0.25">
      <c r="A100" s="78">
        <v>97</v>
      </c>
      <c r="B100" s="78" t="s">
        <v>762</v>
      </c>
      <c r="C100" s="78" t="s">
        <v>763</v>
      </c>
      <c r="D100" s="78" t="s">
        <v>764</v>
      </c>
      <c r="E100" s="78" t="s">
        <v>86</v>
      </c>
      <c r="F100" s="78" t="s">
        <v>492</v>
      </c>
      <c r="G100" s="78" t="s">
        <v>765</v>
      </c>
      <c r="H100" s="78" t="s">
        <v>766</v>
      </c>
      <c r="I100" s="79">
        <v>39083</v>
      </c>
      <c r="J100" s="79">
        <v>41547</v>
      </c>
      <c r="K100" s="79" t="str">
        <f>VLOOKUP(B100,'[4]wskaźniki do zest.'!$A$1:$B$234,2,FALSE)</f>
        <v>Liczba doposażonych instytucji ochrony zdrowia - 1 Liczba przebudowanych instytucji ochrony zdrowia - 1 Liczba wybudowanych instytucji ochrony zdrowia - 1</v>
      </c>
      <c r="L100" s="80">
        <v>6667312.5999999996</v>
      </c>
      <c r="M100" s="80">
        <v>6500289.6100000003</v>
      </c>
      <c r="N100" s="80">
        <v>5525246.1600000001</v>
      </c>
    </row>
    <row r="101" spans="1:14" ht="101.25" x14ac:dyDescent="0.25">
      <c r="A101" s="78">
        <v>98</v>
      </c>
      <c r="B101" s="78" t="s">
        <v>767</v>
      </c>
      <c r="C101" s="78" t="s">
        <v>768</v>
      </c>
      <c r="D101" s="78" t="s">
        <v>336</v>
      </c>
      <c r="E101" s="78" t="s">
        <v>79</v>
      </c>
      <c r="F101" s="78" t="s">
        <v>337</v>
      </c>
      <c r="G101" s="78" t="s">
        <v>338</v>
      </c>
      <c r="H101" s="78" t="s">
        <v>339</v>
      </c>
      <c r="I101" s="79">
        <v>39083</v>
      </c>
      <c r="J101" s="79">
        <v>40633</v>
      </c>
      <c r="K101" s="79" t="str">
        <f>VLOOKUP(B101,'[4]wskaźniki do zest.'!$A$1:$B$234,2,FALSE)</f>
        <v xml:space="preserve">Liczba doposażonych instytucji ochrony zdrowia - 1  </v>
      </c>
      <c r="L101" s="80">
        <v>2410184.2400000002</v>
      </c>
      <c r="M101" s="80">
        <v>2391184.2400000002</v>
      </c>
      <c r="N101" s="80">
        <v>2032506.6</v>
      </c>
    </row>
    <row r="102" spans="1:14" ht="112.5" x14ac:dyDescent="0.25">
      <c r="A102" s="78">
        <v>99</v>
      </c>
      <c r="B102" s="78" t="s">
        <v>769</v>
      </c>
      <c r="C102" s="78" t="s">
        <v>770</v>
      </c>
      <c r="D102" s="78" t="s">
        <v>771</v>
      </c>
      <c r="E102" s="78" t="s">
        <v>76</v>
      </c>
      <c r="F102" s="78" t="s">
        <v>772</v>
      </c>
      <c r="G102" s="78" t="s">
        <v>773</v>
      </c>
      <c r="H102" s="78" t="s">
        <v>774</v>
      </c>
      <c r="I102" s="79">
        <v>39083</v>
      </c>
      <c r="J102" s="79">
        <v>41152</v>
      </c>
      <c r="K102" s="79" t="str">
        <f>VLOOKUP(B102,'[4]wskaźniki do zest.'!$A$1:$B$234,2,FALSE)</f>
        <v>Liczba doposażonych instytucji ochrony zdrowia - 1 Liczba przebudowanych instytucji ochrony zdrowia - 1 Liczba wybudowanych instytucji ochrony zdrowia - 1</v>
      </c>
      <c r="L102" s="80">
        <v>21724864.899999999</v>
      </c>
      <c r="M102" s="80">
        <v>8153322.6200000001</v>
      </c>
      <c r="N102" s="80">
        <v>6930324.2199999997</v>
      </c>
    </row>
    <row r="103" spans="1:14" ht="135" x14ac:dyDescent="0.25">
      <c r="A103" s="78">
        <v>100</v>
      </c>
      <c r="B103" s="78" t="s">
        <v>775</v>
      </c>
      <c r="C103" s="78" t="s">
        <v>776</v>
      </c>
      <c r="D103" s="78" t="s">
        <v>777</v>
      </c>
      <c r="E103" s="78" t="s">
        <v>77</v>
      </c>
      <c r="F103" s="78" t="s">
        <v>778</v>
      </c>
      <c r="G103" s="78" t="s">
        <v>779</v>
      </c>
      <c r="H103" s="78" t="s">
        <v>780</v>
      </c>
      <c r="I103" s="79">
        <v>39083</v>
      </c>
      <c r="J103" s="79">
        <v>40512</v>
      </c>
      <c r="K103" s="79" t="str">
        <f>VLOOKUP(B103,'[4]wskaźniki do zest.'!$A$1:$B$234,2,FALSE)</f>
        <v xml:space="preserve">Liczba doposażonych instytucji ochrony zdrowia - 1  </v>
      </c>
      <c r="L103" s="80">
        <v>5486619.9900000002</v>
      </c>
      <c r="M103" s="80">
        <v>5486619.9900000002</v>
      </c>
      <c r="N103" s="80">
        <v>4663626.99</v>
      </c>
    </row>
    <row r="104" spans="1:14" ht="112.5" x14ac:dyDescent="0.25">
      <c r="A104" s="78">
        <v>101</v>
      </c>
      <c r="B104" s="78" t="s">
        <v>781</v>
      </c>
      <c r="C104" s="78" t="s">
        <v>782</v>
      </c>
      <c r="D104" s="78" t="s">
        <v>783</v>
      </c>
      <c r="E104" s="78" t="s">
        <v>90</v>
      </c>
      <c r="F104" s="78" t="s">
        <v>784</v>
      </c>
      <c r="G104" s="78" t="s">
        <v>785</v>
      </c>
      <c r="H104" s="78" t="s">
        <v>786</v>
      </c>
      <c r="I104" s="79">
        <v>39083</v>
      </c>
      <c r="J104" s="79">
        <v>40574</v>
      </c>
      <c r="K104" s="79" t="str">
        <f>VLOOKUP(B104,'[4]wskaźniki do zest.'!$A$1:$B$234,2,FALSE)</f>
        <v>Liczba doposażonych instytucji ochrony zdrowia - 1 Liczba przebudowanych instytucji ochrony zdrowia - 1 Liczba wybudowanych instytucji ochrony zdrowia - 1</v>
      </c>
      <c r="L104" s="80">
        <v>3932715.17</v>
      </c>
      <c r="M104" s="80">
        <v>3838000.47</v>
      </c>
      <c r="N104" s="80">
        <v>3262300.39</v>
      </c>
    </row>
    <row r="105" spans="1:14" ht="135" x14ac:dyDescent="0.25">
      <c r="A105" s="78">
        <v>102</v>
      </c>
      <c r="B105" s="78" t="s">
        <v>787</v>
      </c>
      <c r="C105" s="78" t="s">
        <v>788</v>
      </c>
      <c r="D105" s="78" t="s">
        <v>789</v>
      </c>
      <c r="E105" s="78" t="s">
        <v>79</v>
      </c>
      <c r="F105" s="78" t="s">
        <v>790</v>
      </c>
      <c r="G105" s="78" t="s">
        <v>791</v>
      </c>
      <c r="H105" s="78" t="s">
        <v>792</v>
      </c>
      <c r="I105" s="79">
        <v>39083</v>
      </c>
      <c r="J105" s="79">
        <v>40724</v>
      </c>
      <c r="K105" s="79" t="str">
        <f>VLOOKUP(B105,'[4]wskaźniki do zest.'!$A$1:$B$234,2,FALSE)</f>
        <v xml:space="preserve">Liczba doposażonych instytucji ochrony zdrowia - 1  </v>
      </c>
      <c r="L105" s="80">
        <v>612395.64</v>
      </c>
      <c r="M105" s="80">
        <v>612395.64</v>
      </c>
      <c r="N105" s="80">
        <v>520536.29</v>
      </c>
    </row>
    <row r="106" spans="1:14" ht="112.5" x14ac:dyDescent="0.25">
      <c r="A106" s="78">
        <v>103</v>
      </c>
      <c r="B106" s="78" t="s">
        <v>793</v>
      </c>
      <c r="C106" s="78" t="s">
        <v>794</v>
      </c>
      <c r="D106" s="78" t="s">
        <v>795</v>
      </c>
      <c r="E106" s="78" t="s">
        <v>78</v>
      </c>
      <c r="F106" s="78" t="s">
        <v>796</v>
      </c>
      <c r="G106" s="78" t="s">
        <v>797</v>
      </c>
      <c r="H106" s="78" t="s">
        <v>798</v>
      </c>
      <c r="I106" s="79">
        <v>39083</v>
      </c>
      <c r="J106" s="79">
        <v>40451</v>
      </c>
      <c r="K106" s="79" t="str">
        <f>VLOOKUP(B106,'[4]wskaźniki do zest.'!$A$1:$B$234,2,FALSE)</f>
        <v xml:space="preserve">Liczba doposażonych instytucji ochrony zdrowia - 1  </v>
      </c>
      <c r="L106" s="80">
        <v>1418070</v>
      </c>
      <c r="M106" s="80">
        <v>1418070</v>
      </c>
      <c r="N106" s="80">
        <v>1205359.5</v>
      </c>
    </row>
    <row r="107" spans="1:14" ht="123.75" x14ac:dyDescent="0.25">
      <c r="A107" s="78">
        <v>104</v>
      </c>
      <c r="B107" s="78" t="s">
        <v>799</v>
      </c>
      <c r="C107" s="78" t="s">
        <v>800</v>
      </c>
      <c r="D107" s="78" t="s">
        <v>801</v>
      </c>
      <c r="E107" s="78" t="s">
        <v>82</v>
      </c>
      <c r="F107" s="78" t="s">
        <v>802</v>
      </c>
      <c r="G107" s="78" t="s">
        <v>803</v>
      </c>
      <c r="H107" s="78" t="s">
        <v>804</v>
      </c>
      <c r="I107" s="79">
        <v>39083</v>
      </c>
      <c r="J107" s="79">
        <v>40908</v>
      </c>
      <c r="K107" s="79" t="str">
        <f>VLOOKUP(B107,'[4]wskaźniki do zest.'!$A$1:$B$234,2,FALSE)</f>
        <v>Liczba doposażonych instytucji ochrony zdrowia - 1 Liczba przebudowanych instytucji ochrony zdrowia - 1 Liczba wybudowanych instytucji ochrony zdrowia - 1</v>
      </c>
      <c r="L107" s="80">
        <v>2219188.4500000002</v>
      </c>
      <c r="M107" s="80">
        <v>2175508.09</v>
      </c>
      <c r="N107" s="80">
        <v>1849181.87</v>
      </c>
    </row>
    <row r="108" spans="1:14" ht="90" x14ac:dyDescent="0.25">
      <c r="A108" s="78">
        <v>105</v>
      </c>
      <c r="B108" s="78" t="s">
        <v>805</v>
      </c>
      <c r="C108" s="78" t="s">
        <v>806</v>
      </c>
      <c r="D108" s="78" t="s">
        <v>807</v>
      </c>
      <c r="E108" s="78" t="s">
        <v>77</v>
      </c>
      <c r="F108" s="78" t="s">
        <v>778</v>
      </c>
      <c r="G108" s="78" t="s">
        <v>779</v>
      </c>
      <c r="H108" s="78" t="s">
        <v>780</v>
      </c>
      <c r="I108" s="79">
        <v>39083</v>
      </c>
      <c r="J108" s="79">
        <v>40482</v>
      </c>
      <c r="K108" s="79" t="str">
        <f>VLOOKUP(B108,'[4]wskaźniki do zest.'!$A$1:$B$234,2,FALSE)</f>
        <v xml:space="preserve">  Liczba wybudowanych instytucji ochrony zdrowia - 1</v>
      </c>
      <c r="L108" s="80">
        <v>4656068.51</v>
      </c>
      <c r="M108" s="80">
        <v>4656068.51</v>
      </c>
      <c r="N108" s="80">
        <v>3957658.23</v>
      </c>
    </row>
    <row r="109" spans="1:14" ht="123.75" x14ac:dyDescent="0.25">
      <c r="A109" s="78">
        <v>106</v>
      </c>
      <c r="B109" s="78" t="s">
        <v>808</v>
      </c>
      <c r="C109" s="78" t="s">
        <v>809</v>
      </c>
      <c r="D109" s="78" t="s">
        <v>810</v>
      </c>
      <c r="E109" s="78" t="s">
        <v>81</v>
      </c>
      <c r="F109" s="78" t="s">
        <v>428</v>
      </c>
      <c r="G109" s="78" t="s">
        <v>429</v>
      </c>
      <c r="H109" s="78" t="s">
        <v>430</v>
      </c>
      <c r="I109" s="79">
        <v>39083</v>
      </c>
      <c r="J109" s="79">
        <v>40512</v>
      </c>
      <c r="K109" s="79" t="str">
        <f>VLOOKUP(B109,'[4]wskaźniki do zest.'!$A$1:$B$234,2,FALSE)</f>
        <v xml:space="preserve">Liczba doposażonych instytucji ochrony zdrowia - 1  </v>
      </c>
      <c r="L109" s="80">
        <v>997650</v>
      </c>
      <c r="M109" s="80">
        <v>997650</v>
      </c>
      <c r="N109" s="80">
        <v>848002.5</v>
      </c>
    </row>
    <row r="110" spans="1:14" ht="90" x14ac:dyDescent="0.25">
      <c r="A110" s="78">
        <v>107</v>
      </c>
      <c r="B110" s="78" t="s">
        <v>811</v>
      </c>
      <c r="C110" s="78" t="s">
        <v>812</v>
      </c>
      <c r="D110" s="78" t="s">
        <v>813</v>
      </c>
      <c r="E110" s="78" t="s">
        <v>91</v>
      </c>
      <c r="F110" s="78" t="s">
        <v>814</v>
      </c>
      <c r="G110" s="78" t="s">
        <v>815</v>
      </c>
      <c r="H110" s="78" t="s">
        <v>816</v>
      </c>
      <c r="I110" s="79">
        <v>39083</v>
      </c>
      <c r="J110" s="79">
        <v>40877</v>
      </c>
      <c r="K110" s="79" t="str">
        <f>VLOOKUP(B110,'[4]wskaźniki do zest.'!$A$1:$B$234,2,FALSE)</f>
        <v xml:space="preserve">Liczba doposażonych instytucji ochrony zdrowia - 1 Liczba przebudowanych instytucji ochrony zdrowia - 1 </v>
      </c>
      <c r="L110" s="80">
        <v>21967984</v>
      </c>
      <c r="M110" s="80">
        <v>18006544.300000001</v>
      </c>
      <c r="N110" s="80">
        <v>15305562.65</v>
      </c>
    </row>
    <row r="111" spans="1:14" ht="101.25" x14ac:dyDescent="0.25">
      <c r="A111" s="78">
        <v>108</v>
      </c>
      <c r="B111" s="78" t="s">
        <v>817</v>
      </c>
      <c r="C111" s="78" t="s">
        <v>818</v>
      </c>
      <c r="D111" s="78" t="s">
        <v>819</v>
      </c>
      <c r="E111" s="78" t="s">
        <v>86</v>
      </c>
      <c r="F111" s="78" t="s">
        <v>492</v>
      </c>
      <c r="G111" s="78" t="s">
        <v>820</v>
      </c>
      <c r="H111" s="78" t="s">
        <v>821</v>
      </c>
      <c r="I111" s="79">
        <v>39083</v>
      </c>
      <c r="J111" s="79">
        <v>40983</v>
      </c>
      <c r="K111" s="79" t="str">
        <f>VLOOKUP(B111,'[4]wskaźniki do zest.'!$A$1:$B$234,2,FALSE)</f>
        <v xml:space="preserve">Liczba doposażonych instytucji ochrony zdrowia - 1  </v>
      </c>
      <c r="L111" s="80">
        <v>4376400</v>
      </c>
      <c r="M111" s="80">
        <v>4376400</v>
      </c>
      <c r="N111" s="80">
        <v>3719940</v>
      </c>
    </row>
    <row r="112" spans="1:14" ht="135" x14ac:dyDescent="0.25">
      <c r="A112" s="78">
        <v>109</v>
      </c>
      <c r="B112" s="78" t="s">
        <v>822</v>
      </c>
      <c r="C112" s="78" t="s">
        <v>823</v>
      </c>
      <c r="D112" s="78" t="s">
        <v>824</v>
      </c>
      <c r="E112" s="78" t="s">
        <v>90</v>
      </c>
      <c r="F112" s="78" t="s">
        <v>825</v>
      </c>
      <c r="G112" s="78" t="s">
        <v>826</v>
      </c>
      <c r="H112" s="78" t="s">
        <v>827</v>
      </c>
      <c r="I112" s="79">
        <v>39083</v>
      </c>
      <c r="J112" s="79">
        <v>40633</v>
      </c>
      <c r="K112" s="79" t="str">
        <f>VLOOKUP(B112,'[4]wskaźniki do zest.'!$A$1:$B$234,2,FALSE)</f>
        <v>Liczba doposażonych instytucji ochrony zdrowia - 1  Liczba wybudowanych instytucji ochrony zdrowia - 1</v>
      </c>
      <c r="L112" s="80">
        <v>1689876</v>
      </c>
      <c r="M112" s="80">
        <v>1689876</v>
      </c>
      <c r="N112" s="80">
        <v>1436394.6</v>
      </c>
    </row>
    <row r="113" spans="1:14" ht="135" x14ac:dyDescent="0.25">
      <c r="A113" s="78">
        <v>110</v>
      </c>
      <c r="B113" s="78" t="s">
        <v>828</v>
      </c>
      <c r="C113" s="78" t="s">
        <v>829</v>
      </c>
      <c r="D113" s="78" t="s">
        <v>830</v>
      </c>
      <c r="E113" s="78" t="s">
        <v>78</v>
      </c>
      <c r="F113" s="78" t="s">
        <v>463</v>
      </c>
      <c r="G113" s="78" t="s">
        <v>831</v>
      </c>
      <c r="H113" s="78" t="s">
        <v>832</v>
      </c>
      <c r="I113" s="79">
        <v>39083</v>
      </c>
      <c r="J113" s="79">
        <v>41364</v>
      </c>
      <c r="K113" s="79" t="str">
        <f>VLOOKUP(B113,'[4]wskaźniki do zest.'!$A$1:$B$234,2,FALSE)</f>
        <v xml:space="preserve">Liczba doposażonych instytucji ochrony zdrowia - 1 Liczba przebudowanych instytucji ochrony zdrowia - 1 </v>
      </c>
      <c r="L113" s="80">
        <v>1655841.23</v>
      </c>
      <c r="M113" s="80">
        <v>1655841.23</v>
      </c>
      <c r="N113" s="80">
        <v>1407465.04</v>
      </c>
    </row>
    <row r="114" spans="1:14" ht="123.75" x14ac:dyDescent="0.25">
      <c r="A114" s="78">
        <v>111</v>
      </c>
      <c r="B114" s="78" t="s">
        <v>833</v>
      </c>
      <c r="C114" s="78" t="s">
        <v>834</v>
      </c>
      <c r="D114" s="78" t="s">
        <v>835</v>
      </c>
      <c r="E114" s="78" t="s">
        <v>86</v>
      </c>
      <c r="F114" s="78" t="s">
        <v>836</v>
      </c>
      <c r="G114" s="78" t="s">
        <v>837</v>
      </c>
      <c r="H114" s="78" t="s">
        <v>838</v>
      </c>
      <c r="I114" s="79">
        <v>39083</v>
      </c>
      <c r="J114" s="79">
        <v>41090</v>
      </c>
      <c r="K114" s="79" t="str">
        <f>VLOOKUP(B114,'[4]wskaźniki do zest.'!$A$1:$B$234,2,FALSE)</f>
        <v xml:space="preserve">Liczba doposażonych instytucji ochrony zdrowia - 1 Liczba przebudowanych instytucji ochrony zdrowia - 1 </v>
      </c>
      <c r="L114" s="80">
        <v>4956786.82</v>
      </c>
      <c r="M114" s="80">
        <v>3820812.73</v>
      </c>
      <c r="N114" s="80">
        <v>3247690.82</v>
      </c>
    </row>
    <row r="115" spans="1:14" ht="101.25" x14ac:dyDescent="0.25">
      <c r="A115" s="78">
        <v>112</v>
      </c>
      <c r="B115" s="78" t="s">
        <v>839</v>
      </c>
      <c r="C115" s="78" t="s">
        <v>840</v>
      </c>
      <c r="D115" s="78" t="s">
        <v>841</v>
      </c>
      <c r="E115" s="78" t="s">
        <v>82</v>
      </c>
      <c r="F115" s="78" t="s">
        <v>842</v>
      </c>
      <c r="G115" s="78" t="s">
        <v>843</v>
      </c>
      <c r="H115" s="78" t="s">
        <v>844</v>
      </c>
      <c r="I115" s="79">
        <v>39083</v>
      </c>
      <c r="J115" s="79">
        <v>41180</v>
      </c>
      <c r="K115" s="79" t="str">
        <f>VLOOKUP(B115,'[4]wskaźniki do zest.'!$A$1:$B$234,2,FALSE)</f>
        <v xml:space="preserve">Liczba doposażonych instytucji ochrony zdrowia - 1 Liczba przebudowanych instytucji ochrony zdrowia - 1 </v>
      </c>
      <c r="L115" s="80">
        <v>8714736.2699999996</v>
      </c>
      <c r="M115" s="80">
        <v>7221728.8200000003</v>
      </c>
      <c r="N115" s="80">
        <v>6138469.4900000002</v>
      </c>
    </row>
    <row r="116" spans="1:14" ht="135" x14ac:dyDescent="0.25">
      <c r="A116" s="78">
        <v>113</v>
      </c>
      <c r="B116" s="78" t="s">
        <v>845</v>
      </c>
      <c r="C116" s="78" t="s">
        <v>846</v>
      </c>
      <c r="D116" s="78" t="s">
        <v>847</v>
      </c>
      <c r="E116" s="78" t="s">
        <v>78</v>
      </c>
      <c r="F116" s="78" t="s">
        <v>848</v>
      </c>
      <c r="G116" s="78" t="s">
        <v>849</v>
      </c>
      <c r="H116" s="78" t="s">
        <v>850</v>
      </c>
      <c r="I116" s="79">
        <v>39083</v>
      </c>
      <c r="J116" s="79">
        <v>41152</v>
      </c>
      <c r="K116" s="79" t="str">
        <f>VLOOKUP(B116,'[4]wskaźniki do zest.'!$A$1:$B$234,2,FALSE)</f>
        <v>Liczba doposażonych instytucji ochrony zdrowia - 1 Liczba przebudowanych instytucji ochrony zdrowia - 1 Liczba wybudowanych instytucji ochrony zdrowia - 1</v>
      </c>
      <c r="L116" s="80">
        <v>10314931</v>
      </c>
      <c r="M116" s="80">
        <v>10314931</v>
      </c>
      <c r="N116" s="80">
        <v>8767691.3499999996</v>
      </c>
    </row>
    <row r="117" spans="1:14" ht="135" x14ac:dyDescent="0.25">
      <c r="A117" s="78">
        <v>114</v>
      </c>
      <c r="B117" s="78" t="s">
        <v>851</v>
      </c>
      <c r="C117" s="78" t="s">
        <v>852</v>
      </c>
      <c r="D117" s="78" t="s">
        <v>853</v>
      </c>
      <c r="E117" s="78" t="s">
        <v>90</v>
      </c>
      <c r="F117" s="78" t="s">
        <v>854</v>
      </c>
      <c r="G117" s="78" t="s">
        <v>855</v>
      </c>
      <c r="H117" s="78" t="s">
        <v>856</v>
      </c>
      <c r="I117" s="79">
        <v>39083</v>
      </c>
      <c r="J117" s="79">
        <v>41152</v>
      </c>
      <c r="K117" s="79" t="str">
        <f>VLOOKUP(B117,'[4]wskaźniki do zest.'!$A$1:$B$234,2,FALSE)</f>
        <v xml:space="preserve"> Liczba przebudowanych instytucji ochrony zdrowia - 1 </v>
      </c>
      <c r="L117" s="80">
        <v>2373401.8199999998</v>
      </c>
      <c r="M117" s="80">
        <v>1999748</v>
      </c>
      <c r="N117" s="80">
        <v>1191233</v>
      </c>
    </row>
    <row r="118" spans="1:14" ht="90" x14ac:dyDescent="0.25">
      <c r="A118" s="78">
        <v>115</v>
      </c>
      <c r="B118" s="78" t="s">
        <v>857</v>
      </c>
      <c r="C118" s="78" t="s">
        <v>858</v>
      </c>
      <c r="D118" s="78" t="s">
        <v>301</v>
      </c>
      <c r="E118" s="78" t="s">
        <v>82</v>
      </c>
      <c r="F118" s="78" t="s">
        <v>302</v>
      </c>
      <c r="G118" s="78" t="s">
        <v>303</v>
      </c>
      <c r="H118" s="78" t="s">
        <v>304</v>
      </c>
      <c r="I118" s="79">
        <v>39083</v>
      </c>
      <c r="J118" s="79">
        <v>41973</v>
      </c>
      <c r="K118" s="79" t="str">
        <f>VLOOKUP(B118,'[4]wskaźniki do zest.'!$A$1:$B$234,2,FALSE)</f>
        <v xml:space="preserve">Liczba doposażonych instytucji ochrony zdrowia - 1 Liczba przebudowanych instytucji ochrony zdrowia - 1 </v>
      </c>
      <c r="L118" s="80">
        <v>8779885.2400000002</v>
      </c>
      <c r="M118" s="80">
        <v>8406793.9700000007</v>
      </c>
      <c r="N118" s="80">
        <v>7145774.7300000004</v>
      </c>
    </row>
    <row r="119" spans="1:14" ht="112.5" x14ac:dyDescent="0.25">
      <c r="A119" s="78">
        <v>116</v>
      </c>
      <c r="B119" s="78" t="s">
        <v>859</v>
      </c>
      <c r="C119" s="78" t="s">
        <v>860</v>
      </c>
      <c r="D119" s="78" t="s">
        <v>861</v>
      </c>
      <c r="E119" s="78" t="s">
        <v>89</v>
      </c>
      <c r="F119" s="78" t="s">
        <v>261</v>
      </c>
      <c r="G119" s="78" t="s">
        <v>262</v>
      </c>
      <c r="H119" s="78" t="s">
        <v>263</v>
      </c>
      <c r="I119" s="79">
        <v>39083</v>
      </c>
      <c r="J119" s="79">
        <v>40482</v>
      </c>
      <c r="K119" s="79" t="str">
        <f>VLOOKUP(B119,'[4]wskaźniki do zest.'!$A$1:$B$234,2,FALSE)</f>
        <v xml:space="preserve">Liczba doposażonych instytucji ochrony zdrowia - 1  </v>
      </c>
      <c r="L119" s="80">
        <v>2751450</v>
      </c>
      <c r="M119" s="80">
        <v>2751450</v>
      </c>
      <c r="N119" s="80">
        <v>2338732.5</v>
      </c>
    </row>
    <row r="120" spans="1:14" ht="112.5" x14ac:dyDescent="0.25">
      <c r="A120" s="78">
        <v>117</v>
      </c>
      <c r="B120" s="78" t="s">
        <v>862</v>
      </c>
      <c r="C120" s="78" t="s">
        <v>863</v>
      </c>
      <c r="D120" s="78" t="s">
        <v>283</v>
      </c>
      <c r="E120" s="78" t="s">
        <v>84</v>
      </c>
      <c r="F120" s="78" t="s">
        <v>284</v>
      </c>
      <c r="G120" s="78" t="s">
        <v>285</v>
      </c>
      <c r="H120" s="78" t="s">
        <v>286</v>
      </c>
      <c r="I120" s="79">
        <v>39083</v>
      </c>
      <c r="J120" s="79">
        <v>41274</v>
      </c>
      <c r="K120" s="79" t="str">
        <f>VLOOKUP(B120,'[4]wskaźniki do zest.'!$A$1:$B$234,2,FALSE)</f>
        <v>Liczba doposażonych instytucji ochrony zdrowia - 1 Liczba przebudowanych instytucji ochrony zdrowia - 1 Liczba wybudowanych instytucji ochrony zdrowia - 1</v>
      </c>
      <c r="L120" s="80">
        <v>42072206.399999999</v>
      </c>
      <c r="M120" s="80">
        <v>31290754.57</v>
      </c>
      <c r="N120" s="80">
        <v>26597141.32</v>
      </c>
    </row>
    <row r="121" spans="1:14" ht="78.75" x14ac:dyDescent="0.25">
      <c r="A121" s="78">
        <v>118</v>
      </c>
      <c r="B121" s="78" t="s">
        <v>864</v>
      </c>
      <c r="C121" s="78" t="s">
        <v>865</v>
      </c>
      <c r="D121" s="78" t="s">
        <v>866</v>
      </c>
      <c r="E121" s="78" t="s">
        <v>81</v>
      </c>
      <c r="F121" s="78" t="s">
        <v>867</v>
      </c>
      <c r="G121" s="78" t="s">
        <v>868</v>
      </c>
      <c r="H121" s="78" t="s">
        <v>869</v>
      </c>
      <c r="I121" s="79">
        <v>39083</v>
      </c>
      <c r="J121" s="79">
        <v>40694</v>
      </c>
      <c r="K121" s="79" t="str">
        <f>VLOOKUP(B121,'[4]wskaźniki do zest.'!$A$1:$B$234,2,FALSE)</f>
        <v xml:space="preserve">Liczba doposażonych instytucji ochrony zdrowia - 1  </v>
      </c>
      <c r="L121" s="80">
        <v>4566619.6100000003</v>
      </c>
      <c r="M121" s="80">
        <v>2080280.19</v>
      </c>
      <c r="N121" s="80">
        <v>1768238.16</v>
      </c>
    </row>
    <row r="122" spans="1:14" ht="123.75" x14ac:dyDescent="0.25">
      <c r="A122" s="78">
        <v>119</v>
      </c>
      <c r="B122" s="78" t="s">
        <v>870</v>
      </c>
      <c r="C122" s="78" t="s">
        <v>871</v>
      </c>
      <c r="D122" s="78" t="s">
        <v>872</v>
      </c>
      <c r="E122" s="78" t="s">
        <v>85</v>
      </c>
      <c r="F122" s="78" t="s">
        <v>873</v>
      </c>
      <c r="G122" s="78" t="s">
        <v>874</v>
      </c>
      <c r="H122" s="78" t="s">
        <v>875</v>
      </c>
      <c r="I122" s="79">
        <v>39083</v>
      </c>
      <c r="J122" s="79">
        <v>40421</v>
      </c>
      <c r="K122" s="79" t="str">
        <f>VLOOKUP(B122,'[4]wskaźniki do zest.'!$A$1:$B$234,2,FALSE)</f>
        <v xml:space="preserve">Liczba doposażonych instytucji ochrony zdrowia - 1  </v>
      </c>
      <c r="L122" s="80">
        <v>954580.71</v>
      </c>
      <c r="M122" s="80">
        <v>954580.71</v>
      </c>
      <c r="N122" s="80">
        <v>811393.6</v>
      </c>
    </row>
    <row r="123" spans="1:14" ht="146.25" x14ac:dyDescent="0.25">
      <c r="A123" s="78">
        <v>120</v>
      </c>
      <c r="B123" s="78" t="s">
        <v>876</v>
      </c>
      <c r="C123" s="78" t="s">
        <v>877</v>
      </c>
      <c r="D123" s="78" t="s">
        <v>878</v>
      </c>
      <c r="E123" s="78" t="s">
        <v>86</v>
      </c>
      <c r="F123" s="78" t="s">
        <v>879</v>
      </c>
      <c r="G123" s="78" t="s">
        <v>880</v>
      </c>
      <c r="H123" s="78" t="s">
        <v>881</v>
      </c>
      <c r="I123" s="79">
        <v>39083</v>
      </c>
      <c r="J123" s="79">
        <v>40816</v>
      </c>
      <c r="K123" s="79" t="str">
        <f>VLOOKUP(B123,'[4]wskaźniki do zest.'!$A$1:$B$234,2,FALSE)</f>
        <v>Liczba doposażonych instytucji ochrony zdrowia - 1 Liczba przebudowanych instytucji ochrony zdrowia - 1 Liczba wybudowanych instytucji ochrony zdrowia - 1</v>
      </c>
      <c r="L123" s="80">
        <v>2606000</v>
      </c>
      <c r="M123" s="80">
        <v>2606000</v>
      </c>
      <c r="N123" s="80">
        <v>2215100</v>
      </c>
    </row>
    <row r="124" spans="1:14" ht="123.75" x14ac:dyDescent="0.25">
      <c r="A124" s="78">
        <v>121</v>
      </c>
      <c r="B124" s="78" t="s">
        <v>882</v>
      </c>
      <c r="C124" s="78" t="s">
        <v>883</v>
      </c>
      <c r="D124" s="78" t="s">
        <v>433</v>
      </c>
      <c r="E124" s="78" t="s">
        <v>77</v>
      </c>
      <c r="F124" s="78" t="s">
        <v>434</v>
      </c>
      <c r="G124" s="78" t="s">
        <v>435</v>
      </c>
      <c r="H124" s="78" t="s">
        <v>436</v>
      </c>
      <c r="I124" s="79">
        <v>40179</v>
      </c>
      <c r="J124" s="79">
        <v>40633</v>
      </c>
      <c r="K124" s="79" t="str">
        <f>VLOOKUP(B124,'[4]wskaźniki do zest.'!$A$1:$B$234,2,FALSE)</f>
        <v xml:space="preserve">Liczba doposażonych instytucji ochrony zdrowia - 1 Liczba przebudowanych instytucji ochrony zdrowia - 1 </v>
      </c>
      <c r="L124" s="80">
        <v>4388909.47</v>
      </c>
      <c r="M124" s="80">
        <v>4388909.47</v>
      </c>
      <c r="N124" s="80">
        <v>3730573.04</v>
      </c>
    </row>
    <row r="125" spans="1:14" ht="135" x14ac:dyDescent="0.25">
      <c r="A125" s="78">
        <v>122</v>
      </c>
      <c r="B125" s="78" t="s">
        <v>884</v>
      </c>
      <c r="C125" s="78" t="s">
        <v>885</v>
      </c>
      <c r="D125" s="78" t="s">
        <v>886</v>
      </c>
      <c r="E125" s="78" t="s">
        <v>81</v>
      </c>
      <c r="F125" s="78" t="s">
        <v>887</v>
      </c>
      <c r="G125" s="78" t="s">
        <v>888</v>
      </c>
      <c r="H125" s="78" t="s">
        <v>889</v>
      </c>
      <c r="I125" s="79">
        <v>39083</v>
      </c>
      <c r="J125" s="79">
        <v>41182</v>
      </c>
      <c r="K125" s="79" t="str">
        <f>VLOOKUP(B125,'[4]wskaźniki do zest.'!$A$1:$B$234,2,FALSE)</f>
        <v>Liczba doposażonych instytucji ochrony zdrowia - 1  Liczba wybudowanych instytucji ochrony zdrowia - 1</v>
      </c>
      <c r="L125" s="80">
        <v>1894546.63</v>
      </c>
      <c r="M125" s="80">
        <v>1883566.63</v>
      </c>
      <c r="N125" s="80">
        <v>1601031.62</v>
      </c>
    </row>
    <row r="126" spans="1:14" ht="123.75" x14ac:dyDescent="0.25">
      <c r="A126" s="78">
        <v>123</v>
      </c>
      <c r="B126" s="78" t="s">
        <v>890</v>
      </c>
      <c r="C126" s="78" t="s">
        <v>891</v>
      </c>
      <c r="D126" s="78" t="s">
        <v>892</v>
      </c>
      <c r="E126" s="78" t="s">
        <v>78</v>
      </c>
      <c r="F126" s="78" t="s">
        <v>893</v>
      </c>
      <c r="G126" s="78" t="s">
        <v>894</v>
      </c>
      <c r="H126" s="78" t="s">
        <v>895</v>
      </c>
      <c r="I126" s="79">
        <v>39083</v>
      </c>
      <c r="J126" s="79">
        <v>40694</v>
      </c>
      <c r="K126" s="79" t="str">
        <f>VLOOKUP(B126,'[4]wskaźniki do zest.'!$A$1:$B$234,2,FALSE)</f>
        <v xml:space="preserve">Liczba doposażonych instytucji ochrony zdrowia - 1 Liczba przebudowanych instytucji ochrony zdrowia - 1 </v>
      </c>
      <c r="L126" s="80">
        <v>1761749.17</v>
      </c>
      <c r="M126" s="80">
        <v>1761749.17</v>
      </c>
      <c r="N126" s="80">
        <v>1497486.79</v>
      </c>
    </row>
    <row r="127" spans="1:14" ht="123.75" x14ac:dyDescent="0.25">
      <c r="A127" s="78">
        <v>124</v>
      </c>
      <c r="B127" s="78" t="s">
        <v>896</v>
      </c>
      <c r="C127" s="78" t="s">
        <v>897</v>
      </c>
      <c r="D127" s="78" t="s">
        <v>898</v>
      </c>
      <c r="E127" s="78" t="s">
        <v>76</v>
      </c>
      <c r="F127" s="78" t="s">
        <v>899</v>
      </c>
      <c r="G127" s="78" t="s">
        <v>900</v>
      </c>
      <c r="H127" s="78" t="s">
        <v>901</v>
      </c>
      <c r="I127" s="79">
        <v>39083</v>
      </c>
      <c r="J127" s="79">
        <v>40724</v>
      </c>
      <c r="K127" s="79" t="str">
        <f>VLOOKUP(B127,'[4]wskaźniki do zest.'!$A$1:$B$234,2,FALSE)</f>
        <v xml:space="preserve">Liczba doposażonych instytucji ochrony zdrowia - 1 Liczba przebudowanych instytucji ochrony zdrowia - 1 </v>
      </c>
      <c r="L127" s="80">
        <v>5997607.9199999999</v>
      </c>
      <c r="M127" s="80">
        <v>5997607.9199999999</v>
      </c>
      <c r="N127" s="80">
        <v>4495896.8600000003</v>
      </c>
    </row>
    <row r="128" spans="1:14" ht="135" x14ac:dyDescent="0.25">
      <c r="A128" s="78">
        <v>125</v>
      </c>
      <c r="B128" s="78" t="s">
        <v>902</v>
      </c>
      <c r="C128" s="78" t="s">
        <v>903</v>
      </c>
      <c r="D128" s="78" t="s">
        <v>904</v>
      </c>
      <c r="E128" s="78" t="s">
        <v>89</v>
      </c>
      <c r="F128" s="78" t="s">
        <v>380</v>
      </c>
      <c r="G128" s="78" t="s">
        <v>381</v>
      </c>
      <c r="H128" s="78" t="s">
        <v>905</v>
      </c>
      <c r="I128" s="79">
        <v>39083</v>
      </c>
      <c r="J128" s="79">
        <v>40908</v>
      </c>
      <c r="K128" s="79" t="str">
        <f>VLOOKUP(B128,'[4]wskaźniki do zest.'!$A$1:$B$234,2,FALSE)</f>
        <v xml:space="preserve">Liczba doposażonych instytucji ochrony zdrowia - 1 Liczba przebudowanych instytucji ochrony zdrowia - 1 </v>
      </c>
      <c r="L128" s="80">
        <v>16677122.359999999</v>
      </c>
      <c r="M128" s="80">
        <v>15031192.810000001</v>
      </c>
      <c r="N128" s="80">
        <v>12776513.880000001</v>
      </c>
    </row>
    <row r="129" spans="1:14" ht="112.5" x14ac:dyDescent="0.25">
      <c r="A129" s="78">
        <v>126</v>
      </c>
      <c r="B129" s="78" t="s">
        <v>906</v>
      </c>
      <c r="C129" s="78" t="s">
        <v>907</v>
      </c>
      <c r="D129" s="78" t="s">
        <v>212</v>
      </c>
      <c r="E129" s="78" t="s">
        <v>80</v>
      </c>
      <c r="F129" s="78" t="s">
        <v>278</v>
      </c>
      <c r="G129" s="78" t="s">
        <v>279</v>
      </c>
      <c r="H129" s="78" t="s">
        <v>280</v>
      </c>
      <c r="I129" s="79">
        <v>39083</v>
      </c>
      <c r="J129" s="79">
        <v>40724</v>
      </c>
      <c r="K129" s="79" t="str">
        <f>VLOOKUP(B129,'[4]wskaźniki do zest.'!$A$1:$B$234,2,FALSE)</f>
        <v>Liczba doposażonych instytucji ochrony zdrowia - 1 Liczba przebudowanych instytucji ochrony zdrowia - 1 Liczba wybudowanych instytucji ochrony zdrowia - 1</v>
      </c>
      <c r="L129" s="80">
        <v>3106559.31</v>
      </c>
      <c r="M129" s="80">
        <v>3106559.31</v>
      </c>
      <c r="N129" s="80">
        <v>2640575.41</v>
      </c>
    </row>
    <row r="130" spans="1:14" ht="123.75" x14ac:dyDescent="0.25">
      <c r="A130" s="78">
        <v>127</v>
      </c>
      <c r="B130" s="78" t="s">
        <v>908</v>
      </c>
      <c r="C130" s="78" t="s">
        <v>909</v>
      </c>
      <c r="D130" s="78" t="s">
        <v>910</v>
      </c>
      <c r="E130" s="78" t="s">
        <v>85</v>
      </c>
      <c r="F130" s="78" t="s">
        <v>911</v>
      </c>
      <c r="G130" s="78" t="s">
        <v>912</v>
      </c>
      <c r="H130" s="78" t="s">
        <v>913</v>
      </c>
      <c r="I130" s="79">
        <v>39083</v>
      </c>
      <c r="J130" s="79">
        <v>41182</v>
      </c>
      <c r="K130" s="79" t="str">
        <f>VLOOKUP(B130,'[4]wskaźniki do zest.'!$A$1:$B$234,2,FALSE)</f>
        <v>Liczba doposażonych instytucji ochrony zdrowia - 1 Liczba przebudowanych instytucji ochrony zdrowia - 1 Liczba wybudowanych instytucji ochrony zdrowia - 1</v>
      </c>
      <c r="L130" s="80">
        <v>11003061.98</v>
      </c>
      <c r="M130" s="80">
        <v>11003061.98</v>
      </c>
      <c r="N130" s="80">
        <v>9352602.6799999997</v>
      </c>
    </row>
    <row r="131" spans="1:14" ht="123.75" x14ac:dyDescent="0.25">
      <c r="A131" s="78">
        <v>128</v>
      </c>
      <c r="B131" s="78" t="s">
        <v>914</v>
      </c>
      <c r="C131" s="78" t="s">
        <v>915</v>
      </c>
      <c r="D131" s="78" t="s">
        <v>916</v>
      </c>
      <c r="E131" s="78" t="s">
        <v>82</v>
      </c>
      <c r="F131" s="78" t="s">
        <v>273</v>
      </c>
      <c r="G131" s="78" t="s">
        <v>917</v>
      </c>
      <c r="H131" s="78" t="s">
        <v>918</v>
      </c>
      <c r="I131" s="79">
        <v>39083</v>
      </c>
      <c r="J131" s="79">
        <v>40724</v>
      </c>
      <c r="K131" s="79" t="str">
        <f>VLOOKUP(B131,'[4]wskaźniki do zest.'!$A$1:$B$234,2,FALSE)</f>
        <v xml:space="preserve">Liczba doposażonych instytucji ochrony zdrowia - 1  </v>
      </c>
      <c r="L131" s="80">
        <v>4664134.03</v>
      </c>
      <c r="M131" s="80">
        <v>4664134.03</v>
      </c>
      <c r="N131" s="80">
        <v>3964513.92</v>
      </c>
    </row>
    <row r="132" spans="1:14" ht="123.75" x14ac:dyDescent="0.25">
      <c r="A132" s="78">
        <v>129</v>
      </c>
      <c r="B132" s="78" t="s">
        <v>919</v>
      </c>
      <c r="C132" s="78" t="s">
        <v>920</v>
      </c>
      <c r="D132" s="78" t="s">
        <v>921</v>
      </c>
      <c r="E132" s="78" t="s">
        <v>85</v>
      </c>
      <c r="F132" s="78" t="s">
        <v>922</v>
      </c>
      <c r="G132" s="78" t="s">
        <v>923</v>
      </c>
      <c r="H132" s="78" t="s">
        <v>924</v>
      </c>
      <c r="I132" s="79">
        <v>39083</v>
      </c>
      <c r="J132" s="79">
        <v>40724</v>
      </c>
      <c r="K132" s="79" t="str">
        <f>VLOOKUP(B132,'[4]wskaźniki do zest.'!$A$1:$B$234,2,FALSE)</f>
        <v>Liczba doposażonych instytucji ochrony zdrowia - 1 Liczba przebudowanych instytucji ochrony zdrowia - 1 Liczba wybudowanych instytucji ochrony zdrowia - 1</v>
      </c>
      <c r="L132" s="80">
        <v>2817283.49</v>
      </c>
      <c r="M132" s="80">
        <v>2817283.49</v>
      </c>
      <c r="N132" s="80">
        <v>2394690.96</v>
      </c>
    </row>
    <row r="133" spans="1:14" ht="123.75" x14ac:dyDescent="0.25">
      <c r="A133" s="78">
        <v>130</v>
      </c>
      <c r="B133" s="78" t="s">
        <v>925</v>
      </c>
      <c r="C133" s="78" t="s">
        <v>926</v>
      </c>
      <c r="D133" s="78" t="s">
        <v>403</v>
      </c>
      <c r="E133" s="78" t="s">
        <v>81</v>
      </c>
      <c r="F133" s="78" t="s">
        <v>404</v>
      </c>
      <c r="G133" s="78" t="s">
        <v>405</v>
      </c>
      <c r="H133" s="78" t="s">
        <v>406</v>
      </c>
      <c r="I133" s="79">
        <v>39083</v>
      </c>
      <c r="J133" s="79">
        <v>40543</v>
      </c>
      <c r="K133" s="79" t="str">
        <f>VLOOKUP(B133,'[4]wskaźniki do zest.'!$A$1:$B$234,2,FALSE)</f>
        <v xml:space="preserve">Liczba doposażonych instytucji ochrony zdrowia - 1  </v>
      </c>
      <c r="L133" s="80">
        <v>1230527</v>
      </c>
      <c r="M133" s="80">
        <v>1230527</v>
      </c>
      <c r="N133" s="80">
        <v>1045947.95</v>
      </c>
    </row>
    <row r="134" spans="1:14" ht="123.75" x14ac:dyDescent="0.25">
      <c r="A134" s="78">
        <v>131</v>
      </c>
      <c r="B134" s="78" t="s">
        <v>927</v>
      </c>
      <c r="C134" s="78" t="s">
        <v>928</v>
      </c>
      <c r="D134" s="78" t="s">
        <v>929</v>
      </c>
      <c r="E134" s="78" t="s">
        <v>81</v>
      </c>
      <c r="F134" s="78" t="s">
        <v>930</v>
      </c>
      <c r="G134" s="78" t="s">
        <v>931</v>
      </c>
      <c r="H134" s="78" t="s">
        <v>932</v>
      </c>
      <c r="I134" s="79">
        <v>39083</v>
      </c>
      <c r="J134" s="79">
        <v>40543</v>
      </c>
      <c r="K134" s="79" t="str">
        <f>VLOOKUP(B134,'[4]wskaźniki do zest.'!$A$1:$B$234,2,FALSE)</f>
        <v xml:space="preserve">Liczba doposażonych instytucji ochrony zdrowia - 1 Liczba przebudowanych instytucji ochrony zdrowia - 1 </v>
      </c>
      <c r="L134" s="80">
        <v>1734735.06</v>
      </c>
      <c r="M134" s="80">
        <v>1734735.06</v>
      </c>
      <c r="N134" s="80">
        <v>1474524.8</v>
      </c>
    </row>
    <row r="135" spans="1:14" ht="101.25" x14ac:dyDescent="0.25">
      <c r="A135" s="78">
        <v>132</v>
      </c>
      <c r="B135" s="78" t="s">
        <v>933</v>
      </c>
      <c r="C135" s="78" t="s">
        <v>934</v>
      </c>
      <c r="D135" s="78" t="s">
        <v>391</v>
      </c>
      <c r="E135" s="78" t="s">
        <v>90</v>
      </c>
      <c r="F135" s="78" t="s">
        <v>392</v>
      </c>
      <c r="G135" s="78" t="s">
        <v>393</v>
      </c>
      <c r="H135" s="78" t="s">
        <v>394</v>
      </c>
      <c r="I135" s="79">
        <v>39083</v>
      </c>
      <c r="J135" s="79">
        <v>40336</v>
      </c>
      <c r="K135" s="79" t="str">
        <f>VLOOKUP(B135,'[4]wskaźniki do zest.'!$A$1:$B$234,2,FALSE)</f>
        <v xml:space="preserve">Liczba doposażonych instytucji ochrony zdrowia - 1 Liczba przebudowanych instytucji ochrony zdrowia - 1 </v>
      </c>
      <c r="L135" s="80">
        <v>5041437.55</v>
      </c>
      <c r="M135" s="80">
        <v>5041437.55</v>
      </c>
      <c r="N135" s="80">
        <v>4285221.91</v>
      </c>
    </row>
    <row r="136" spans="1:14" ht="112.5" x14ac:dyDescent="0.25">
      <c r="A136" s="78">
        <v>133</v>
      </c>
      <c r="B136" s="78" t="s">
        <v>935</v>
      </c>
      <c r="C136" s="78" t="s">
        <v>936</v>
      </c>
      <c r="D136" s="78" t="s">
        <v>937</v>
      </c>
      <c r="E136" s="78" t="s">
        <v>82</v>
      </c>
      <c r="F136" s="78" t="s">
        <v>273</v>
      </c>
      <c r="G136" s="78" t="s">
        <v>938</v>
      </c>
      <c r="H136" s="78" t="s">
        <v>939</v>
      </c>
      <c r="I136" s="79">
        <v>39083</v>
      </c>
      <c r="J136" s="79">
        <v>40268</v>
      </c>
      <c r="K136" s="79" t="str">
        <f>VLOOKUP(B136,'[4]wskaźniki do zest.'!$A$1:$B$234,2,FALSE)</f>
        <v xml:space="preserve">Liczba doposażonych instytucji ochrony zdrowia - 1  </v>
      </c>
      <c r="L136" s="80">
        <v>981100</v>
      </c>
      <c r="M136" s="80">
        <v>981100</v>
      </c>
      <c r="N136" s="80">
        <v>833935</v>
      </c>
    </row>
    <row r="137" spans="1:14" ht="123.75" x14ac:dyDescent="0.25">
      <c r="A137" s="78">
        <v>134</v>
      </c>
      <c r="B137" s="78" t="s">
        <v>940</v>
      </c>
      <c r="C137" s="78" t="s">
        <v>941</v>
      </c>
      <c r="D137" s="78" t="s">
        <v>942</v>
      </c>
      <c r="E137" s="78" t="s">
        <v>86</v>
      </c>
      <c r="F137" s="78" t="s">
        <v>943</v>
      </c>
      <c r="G137" s="78" t="s">
        <v>944</v>
      </c>
      <c r="H137" s="78" t="s">
        <v>945</v>
      </c>
      <c r="I137" s="79">
        <v>39083</v>
      </c>
      <c r="J137" s="79">
        <v>40512</v>
      </c>
      <c r="K137" s="79" t="str">
        <f>VLOOKUP(B137,'[4]wskaźniki do zest.'!$A$1:$B$234,2,FALSE)</f>
        <v>Liczba doposażonych instytucji ochrony zdrowia - 1  Liczba wybudowanych instytucji ochrony zdrowia - 1</v>
      </c>
      <c r="L137" s="80">
        <v>2008432.85</v>
      </c>
      <c r="M137" s="80">
        <v>2008432.85</v>
      </c>
      <c r="N137" s="80">
        <v>1707167.92</v>
      </c>
    </row>
    <row r="138" spans="1:14" ht="123.75" x14ac:dyDescent="0.25">
      <c r="A138" s="78">
        <v>135</v>
      </c>
      <c r="B138" s="78" t="s">
        <v>946</v>
      </c>
      <c r="C138" s="78" t="s">
        <v>947</v>
      </c>
      <c r="D138" s="78" t="s">
        <v>439</v>
      </c>
      <c r="E138" s="78" t="s">
        <v>90</v>
      </c>
      <c r="F138" s="78" t="s">
        <v>440</v>
      </c>
      <c r="G138" s="78" t="s">
        <v>441</v>
      </c>
      <c r="H138" s="78" t="s">
        <v>442</v>
      </c>
      <c r="I138" s="79">
        <v>39083</v>
      </c>
      <c r="J138" s="79">
        <v>40663</v>
      </c>
      <c r="K138" s="79" t="str">
        <f>VLOOKUP(B138,'[4]wskaźniki do zest.'!$A$1:$B$234,2,FALSE)</f>
        <v xml:space="preserve">Liczba doposażonych instytucji ochrony zdrowia - 1  </v>
      </c>
      <c r="L138" s="80">
        <v>1535900</v>
      </c>
      <c r="M138" s="80">
        <v>1535900</v>
      </c>
      <c r="N138" s="80">
        <v>1305515</v>
      </c>
    </row>
    <row r="139" spans="1:14" ht="90" x14ac:dyDescent="0.25">
      <c r="A139" s="78">
        <v>136</v>
      </c>
      <c r="B139" s="78" t="s">
        <v>948</v>
      </c>
      <c r="C139" s="78" t="s">
        <v>949</v>
      </c>
      <c r="D139" s="78" t="s">
        <v>950</v>
      </c>
      <c r="E139" s="78" t="s">
        <v>90</v>
      </c>
      <c r="F139" s="78" t="s">
        <v>951</v>
      </c>
      <c r="G139" s="78" t="s">
        <v>952</v>
      </c>
      <c r="H139" s="78" t="s">
        <v>953</v>
      </c>
      <c r="I139" s="79">
        <v>39083</v>
      </c>
      <c r="J139" s="79">
        <v>41455</v>
      </c>
      <c r="K139" s="79" t="str">
        <f>VLOOKUP(B139,'[4]wskaźniki do zest.'!$A$1:$B$234,2,FALSE)</f>
        <v xml:space="preserve">Liczba doposażonych instytucji ochrony zdrowia - 1  </v>
      </c>
      <c r="L139" s="80">
        <v>1455160</v>
      </c>
      <c r="M139" s="80">
        <v>1451500</v>
      </c>
      <c r="N139" s="80">
        <v>1233775</v>
      </c>
    </row>
    <row r="140" spans="1:14" ht="123.75" x14ac:dyDescent="0.25">
      <c r="A140" s="78">
        <v>137</v>
      </c>
      <c r="B140" s="78" t="s">
        <v>954</v>
      </c>
      <c r="C140" s="78" t="s">
        <v>955</v>
      </c>
      <c r="D140" s="78" t="s">
        <v>512</v>
      </c>
      <c r="E140" s="78" t="s">
        <v>78</v>
      </c>
      <c r="F140" s="78" t="s">
        <v>463</v>
      </c>
      <c r="G140" s="78" t="s">
        <v>513</v>
      </c>
      <c r="H140" s="78" t="s">
        <v>956</v>
      </c>
      <c r="I140" s="79">
        <v>39083</v>
      </c>
      <c r="J140" s="79">
        <v>41364</v>
      </c>
      <c r="K140" s="79" t="str">
        <f>VLOOKUP(B140,'[4]wskaźniki do zest.'!$A$1:$B$234,2,FALSE)</f>
        <v xml:space="preserve">Liczba doposażonych instytucji ochrony zdrowia - 1 Liczba przebudowanych instytucji ochrony zdrowia - 1 </v>
      </c>
      <c r="L140" s="80">
        <v>15123092.16</v>
      </c>
      <c r="M140" s="80">
        <v>15123092.16</v>
      </c>
      <c r="N140" s="80">
        <v>12854628.33</v>
      </c>
    </row>
    <row r="141" spans="1:14" ht="112.5" x14ac:dyDescent="0.25">
      <c r="A141" s="78">
        <v>138</v>
      </c>
      <c r="B141" s="78" t="s">
        <v>957</v>
      </c>
      <c r="C141" s="78" t="s">
        <v>958</v>
      </c>
      <c r="D141" s="78" t="s">
        <v>959</v>
      </c>
      <c r="E141" s="78" t="s">
        <v>77</v>
      </c>
      <c r="F141" s="78" t="s">
        <v>480</v>
      </c>
      <c r="G141" s="78" t="s">
        <v>960</v>
      </c>
      <c r="H141" s="78" t="s">
        <v>961</v>
      </c>
      <c r="I141" s="79">
        <v>39083</v>
      </c>
      <c r="J141" s="79">
        <v>40847</v>
      </c>
      <c r="K141" s="79" t="str">
        <f>VLOOKUP(B141,'[4]wskaźniki do zest.'!$A$1:$B$234,2,FALSE)</f>
        <v xml:space="preserve">Liczba doposażonych instytucji ochrony zdrowia - 1  </v>
      </c>
      <c r="L141" s="80">
        <v>1867770.86</v>
      </c>
      <c r="M141" s="80">
        <v>1859811.24</v>
      </c>
      <c r="N141" s="80">
        <v>1580839.55</v>
      </c>
    </row>
    <row r="142" spans="1:14" ht="123.75" x14ac:dyDescent="0.25">
      <c r="A142" s="78">
        <v>139</v>
      </c>
      <c r="B142" s="78" t="s">
        <v>962</v>
      </c>
      <c r="C142" s="78" t="s">
        <v>963</v>
      </c>
      <c r="D142" s="78" t="s">
        <v>964</v>
      </c>
      <c r="E142" s="78" t="s">
        <v>80</v>
      </c>
      <c r="F142" s="78" t="s">
        <v>965</v>
      </c>
      <c r="G142" s="78" t="s">
        <v>966</v>
      </c>
      <c r="H142" s="78" t="s">
        <v>967</v>
      </c>
      <c r="I142" s="79">
        <v>39083</v>
      </c>
      <c r="J142" s="79">
        <v>40543</v>
      </c>
      <c r="K142" s="79" t="str">
        <f>VLOOKUP(B142,'[4]wskaźniki do zest.'!$A$1:$B$234,2,FALSE)</f>
        <v xml:space="preserve">Liczba doposażonych instytucji ochrony zdrowia - 1 Liczba przebudowanych instytucji ochrony zdrowia - 1 </v>
      </c>
      <c r="L142" s="80">
        <v>2836327.71</v>
      </c>
      <c r="M142" s="80">
        <v>2836327.71</v>
      </c>
      <c r="N142" s="80">
        <v>2410878.5499999998</v>
      </c>
    </row>
    <row r="143" spans="1:14" ht="101.25" x14ac:dyDescent="0.25">
      <c r="A143" s="78">
        <v>140</v>
      </c>
      <c r="B143" s="78" t="s">
        <v>968</v>
      </c>
      <c r="C143" s="78" t="s">
        <v>969</v>
      </c>
      <c r="D143" s="78" t="s">
        <v>970</v>
      </c>
      <c r="E143" s="78" t="s">
        <v>85</v>
      </c>
      <c r="F143" s="78" t="s">
        <v>971</v>
      </c>
      <c r="G143" s="78" t="s">
        <v>972</v>
      </c>
      <c r="H143" s="78" t="s">
        <v>973</v>
      </c>
      <c r="I143" s="79">
        <v>39083</v>
      </c>
      <c r="J143" s="79">
        <v>40543</v>
      </c>
      <c r="K143" s="79" t="str">
        <f>VLOOKUP(B143,'[4]wskaźniki do zest.'!$A$1:$B$234,2,FALSE)</f>
        <v xml:space="preserve">Liczba doposażonych instytucji ochrony zdrowia - 1 Liczba przebudowanych instytucji ochrony zdrowia - 1 </v>
      </c>
      <c r="L143" s="80">
        <v>2411200</v>
      </c>
      <c r="M143" s="80">
        <v>2411200</v>
      </c>
      <c r="N143" s="80">
        <v>2049520</v>
      </c>
    </row>
    <row r="144" spans="1:14" ht="101.25" x14ac:dyDescent="0.25">
      <c r="A144" s="78">
        <v>141</v>
      </c>
      <c r="B144" s="78" t="s">
        <v>974</v>
      </c>
      <c r="C144" s="78" t="s">
        <v>341</v>
      </c>
      <c r="D144" s="78" t="s">
        <v>975</v>
      </c>
      <c r="E144" s="78" t="s">
        <v>343</v>
      </c>
      <c r="F144" s="78" t="s">
        <v>344</v>
      </c>
      <c r="G144" s="78" t="s">
        <v>345</v>
      </c>
      <c r="H144" s="78" t="s">
        <v>346</v>
      </c>
      <c r="I144" s="79">
        <v>39083</v>
      </c>
      <c r="J144" s="79">
        <v>40816</v>
      </c>
      <c r="K144" s="79" t="str">
        <f>VLOOKUP(B144,'[4]wskaźniki do zest.'!$A$1:$B$234,2,FALSE)</f>
        <v xml:space="preserve">  Liczba wybudowanych instytucji ochrony zdrowia - 1</v>
      </c>
      <c r="L144" s="80">
        <v>1018611.98</v>
      </c>
      <c r="M144" s="80">
        <v>1018611.98</v>
      </c>
      <c r="N144" s="80">
        <v>865820.18</v>
      </c>
    </row>
    <row r="145" spans="1:14" ht="123.75" x14ac:dyDescent="0.25">
      <c r="A145" s="78">
        <v>142</v>
      </c>
      <c r="B145" s="78" t="s">
        <v>976</v>
      </c>
      <c r="C145" s="78" t="s">
        <v>977</v>
      </c>
      <c r="D145" s="78" t="s">
        <v>978</v>
      </c>
      <c r="E145" s="78" t="s">
        <v>88</v>
      </c>
      <c r="F145" s="78" t="s">
        <v>979</v>
      </c>
      <c r="G145" s="78" t="s">
        <v>980</v>
      </c>
      <c r="H145" s="78" t="s">
        <v>981</v>
      </c>
      <c r="I145" s="79">
        <v>39083</v>
      </c>
      <c r="J145" s="79">
        <v>40633</v>
      </c>
      <c r="K145" s="79" t="str">
        <f>VLOOKUP(B145,'[4]wskaźniki do zest.'!$A$1:$B$234,2,FALSE)</f>
        <v>Liczba doposażonych instytucji ochrony zdrowia - 1 Liczba przebudowanych instytucji ochrony zdrowia - 1 Liczba wybudowanych instytucji ochrony zdrowia - 1</v>
      </c>
      <c r="L145" s="80">
        <v>11448085</v>
      </c>
      <c r="M145" s="80">
        <v>11448085</v>
      </c>
      <c r="N145" s="80">
        <v>9730872.25</v>
      </c>
    </row>
    <row r="146" spans="1:14" ht="123.75" x14ac:dyDescent="0.25">
      <c r="A146" s="78">
        <v>143</v>
      </c>
      <c r="B146" s="78" t="s">
        <v>982</v>
      </c>
      <c r="C146" s="78" t="s">
        <v>983</v>
      </c>
      <c r="D146" s="78" t="s">
        <v>984</v>
      </c>
      <c r="E146" s="78" t="s">
        <v>82</v>
      </c>
      <c r="F146" s="78" t="s">
        <v>985</v>
      </c>
      <c r="G146" s="78" t="s">
        <v>986</v>
      </c>
      <c r="H146" s="78" t="s">
        <v>987</v>
      </c>
      <c r="I146" s="79">
        <v>39083</v>
      </c>
      <c r="J146" s="79">
        <v>40724</v>
      </c>
      <c r="K146" s="79" t="str">
        <f>VLOOKUP(B146,'[4]wskaźniki do zest.'!$A$1:$B$234,2,FALSE)</f>
        <v xml:space="preserve">Liczba doposażonych instytucji ochrony zdrowia - 1 Liczba przebudowanych instytucji ochrony zdrowia - 1 </v>
      </c>
      <c r="L146" s="80">
        <v>5541436.4900000002</v>
      </c>
      <c r="M146" s="80">
        <v>5541436.4900000002</v>
      </c>
      <c r="N146" s="80">
        <v>4710221.01</v>
      </c>
    </row>
    <row r="147" spans="1:14" ht="123.75" x14ac:dyDescent="0.25">
      <c r="A147" s="78">
        <v>144</v>
      </c>
      <c r="B147" s="78" t="s">
        <v>988</v>
      </c>
      <c r="C147" s="78" t="s">
        <v>989</v>
      </c>
      <c r="D147" s="78" t="s">
        <v>990</v>
      </c>
      <c r="E147" s="78" t="s">
        <v>81</v>
      </c>
      <c r="F147" s="78" t="s">
        <v>991</v>
      </c>
      <c r="G147" s="78" t="s">
        <v>992</v>
      </c>
      <c r="H147" s="78" t="s">
        <v>993</v>
      </c>
      <c r="I147" s="79">
        <v>39083</v>
      </c>
      <c r="J147" s="79">
        <v>41882</v>
      </c>
      <c r="K147" s="79" t="str">
        <f>VLOOKUP(B147,'[4]wskaźniki do zest.'!$A$1:$B$234,2,FALSE)</f>
        <v xml:space="preserve">Liczba doposażonych instytucji ochrony zdrowia - 1 Liczba przebudowanych instytucji ochrony zdrowia - 1 </v>
      </c>
      <c r="L147" s="80">
        <v>3069937.9</v>
      </c>
      <c r="M147" s="80">
        <v>2740572.05</v>
      </c>
      <c r="N147" s="80">
        <v>2329486.23</v>
      </c>
    </row>
    <row r="148" spans="1:14" ht="146.25" x14ac:dyDescent="0.25">
      <c r="A148" s="78">
        <v>145</v>
      </c>
      <c r="B148" s="78" t="s">
        <v>1008</v>
      </c>
      <c r="C148" s="78" t="s">
        <v>1009</v>
      </c>
      <c r="D148" s="78" t="s">
        <v>1010</v>
      </c>
      <c r="E148" s="78" t="s">
        <v>82</v>
      </c>
      <c r="F148" s="78" t="s">
        <v>1011</v>
      </c>
      <c r="G148" s="78" t="s">
        <v>1012</v>
      </c>
      <c r="H148" s="78" t="s">
        <v>1013</v>
      </c>
      <c r="I148" s="79">
        <v>39083</v>
      </c>
      <c r="J148" s="79">
        <v>40939</v>
      </c>
      <c r="K148" s="79" t="str">
        <f>VLOOKUP(B148,'[4]wskaźniki do zest.'!$A$1:$B$234,2,FALSE)</f>
        <v xml:space="preserve">Liczba doposażonych instytucji ochrony zdrowia - 1 Liczba przebudowanych instytucji ochrony zdrowia - 1 </v>
      </c>
      <c r="L148" s="80">
        <v>8264707.0099999998</v>
      </c>
      <c r="M148" s="80">
        <v>7886085.0099999998</v>
      </c>
      <c r="N148" s="80">
        <v>6703172.25</v>
      </c>
    </row>
    <row r="149" spans="1:14" ht="146.25" x14ac:dyDescent="0.25">
      <c r="A149" s="78">
        <v>146</v>
      </c>
      <c r="B149" s="78" t="s">
        <v>1014</v>
      </c>
      <c r="C149" s="78" t="s">
        <v>1015</v>
      </c>
      <c r="D149" s="78" t="s">
        <v>1016</v>
      </c>
      <c r="E149" s="78" t="s">
        <v>82</v>
      </c>
      <c r="F149" s="78" t="s">
        <v>1017</v>
      </c>
      <c r="G149" s="78" t="s">
        <v>1018</v>
      </c>
      <c r="H149" s="78" t="s">
        <v>1019</v>
      </c>
      <c r="I149" s="79">
        <v>39448</v>
      </c>
      <c r="J149" s="79">
        <v>41274</v>
      </c>
      <c r="K149" s="79" t="str">
        <f>VLOOKUP(B149,'[4]wskaźniki do zest.'!$A$1:$B$234,2,FALSE)</f>
        <v xml:space="preserve">Liczba doposażonych instytucji ochrony zdrowia - 1 Liczba przebudowanych instytucji ochrony zdrowia - 1 </v>
      </c>
      <c r="L149" s="80">
        <v>58696733.420000002</v>
      </c>
      <c r="M149" s="80">
        <v>56689306.189999998</v>
      </c>
      <c r="N149" s="80">
        <v>48185910.259999998</v>
      </c>
    </row>
    <row r="150" spans="1:14" ht="168.75" x14ac:dyDescent="0.25">
      <c r="A150" s="78">
        <v>147</v>
      </c>
      <c r="B150" s="78" t="s">
        <v>1020</v>
      </c>
      <c r="C150" s="78" t="s">
        <v>1021</v>
      </c>
      <c r="D150" s="78" t="s">
        <v>1022</v>
      </c>
      <c r="E150" s="78" t="s">
        <v>82</v>
      </c>
      <c r="F150" s="78" t="s">
        <v>273</v>
      </c>
      <c r="G150" s="78" t="s">
        <v>1023</v>
      </c>
      <c r="H150" s="78" t="s">
        <v>1024</v>
      </c>
      <c r="I150" s="79">
        <v>39083</v>
      </c>
      <c r="J150" s="79">
        <v>42369</v>
      </c>
      <c r="K150" s="79" t="str">
        <f>VLOOKUP(B150,'[4]wskaźniki do zest.'!$A$1:$B$234,2,FALSE)</f>
        <v xml:space="preserve">Liczba doposażonych instytucji ochrony zdrowia - 1 Liczba przebudowanych instytucji ochrony zdrowia - 1 </v>
      </c>
      <c r="L150" s="80">
        <v>100729875.13</v>
      </c>
      <c r="M150" s="80">
        <v>81661717.060000002</v>
      </c>
      <c r="N150" s="80">
        <v>69412459.5</v>
      </c>
    </row>
    <row r="151" spans="1:14" ht="168.75" x14ac:dyDescent="0.25">
      <c r="A151" s="78">
        <v>148</v>
      </c>
      <c r="B151" s="78" t="s">
        <v>1025</v>
      </c>
      <c r="C151" s="78" t="s">
        <v>1026</v>
      </c>
      <c r="D151" s="78" t="s">
        <v>1027</v>
      </c>
      <c r="E151" s="78" t="s">
        <v>343</v>
      </c>
      <c r="F151" s="78" t="s">
        <v>1028</v>
      </c>
      <c r="G151" s="78" t="s">
        <v>1029</v>
      </c>
      <c r="H151" s="78" t="s">
        <v>1030</v>
      </c>
      <c r="I151" s="79">
        <v>39083</v>
      </c>
      <c r="J151" s="79">
        <v>42369</v>
      </c>
      <c r="K151" s="79" t="str">
        <f>VLOOKUP(B151,'[4]wskaźniki do zest.'!$A$1:$B$234,2,FALSE)</f>
        <v xml:space="preserve">Liczba doposażonych instytucji ochrony zdrowia - 1 Liczba przebudowanych instytucji ochrony zdrowia - 1 </v>
      </c>
      <c r="L151" s="80">
        <v>106217499.55</v>
      </c>
      <c r="M151" s="80">
        <v>103703689.55</v>
      </c>
      <c r="N151" s="80">
        <v>88148136.120000005</v>
      </c>
    </row>
    <row r="152" spans="1:14" ht="180" x14ac:dyDescent="0.25">
      <c r="A152" s="78">
        <v>149</v>
      </c>
      <c r="B152" s="78" t="s">
        <v>1031</v>
      </c>
      <c r="C152" s="78" t="s">
        <v>1032</v>
      </c>
      <c r="D152" s="78" t="s">
        <v>1033</v>
      </c>
      <c r="E152" s="78" t="s">
        <v>82</v>
      </c>
      <c r="F152" s="78" t="s">
        <v>273</v>
      </c>
      <c r="G152" s="78" t="s">
        <v>1034</v>
      </c>
      <c r="H152" s="78" t="s">
        <v>1035</v>
      </c>
      <c r="I152" s="79">
        <v>39083</v>
      </c>
      <c r="J152" s="79">
        <v>42369</v>
      </c>
      <c r="K152" s="79" t="str">
        <f>VLOOKUP(B152,'[4]wskaźniki do zest.'!$A$1:$B$234,2,FALSE)</f>
        <v xml:space="preserve">Liczba doposażonych instytucji ochrony zdrowia - 1  </v>
      </c>
      <c r="L152" s="80">
        <v>11697178.84</v>
      </c>
      <c r="M152" s="80">
        <v>11697178.84</v>
      </c>
      <c r="N152" s="80">
        <v>9942602.0099999998</v>
      </c>
    </row>
    <row r="153" spans="1:14" ht="157.5" x14ac:dyDescent="0.25">
      <c r="A153" s="78">
        <v>150</v>
      </c>
      <c r="B153" s="78" t="s">
        <v>1036</v>
      </c>
      <c r="C153" s="78" t="s">
        <v>1037</v>
      </c>
      <c r="D153" s="78" t="s">
        <v>1010</v>
      </c>
      <c r="E153" s="78" t="s">
        <v>82</v>
      </c>
      <c r="F153" s="78" t="s">
        <v>1011</v>
      </c>
      <c r="G153" s="78" t="s">
        <v>1012</v>
      </c>
      <c r="H153" s="78" t="s">
        <v>1013</v>
      </c>
      <c r="I153" s="79">
        <v>39083</v>
      </c>
      <c r="J153" s="79">
        <v>42369</v>
      </c>
      <c r="K153" s="79" t="str">
        <f>VLOOKUP(B153,'[4]wskaźniki do zest.'!$A$1:$B$234,2,FALSE)</f>
        <v xml:space="preserve">Liczba doposażonych instytucji ochrony zdrowia - 1 Liczba przebudowanych instytucji ochrony zdrowia - 1 </v>
      </c>
      <c r="L153" s="80">
        <v>40461323.670000002</v>
      </c>
      <c r="M153" s="80">
        <v>40366255.579999998</v>
      </c>
      <c r="N153" s="80">
        <v>34311317.240000002</v>
      </c>
    </row>
    <row r="154" spans="1:14" ht="135" x14ac:dyDescent="0.25">
      <c r="A154" s="78">
        <v>151</v>
      </c>
      <c r="B154" s="78" t="s">
        <v>1038</v>
      </c>
      <c r="C154" s="78" t="s">
        <v>1039</v>
      </c>
      <c r="D154" s="78" t="s">
        <v>959</v>
      </c>
      <c r="E154" s="78" t="s">
        <v>77</v>
      </c>
      <c r="F154" s="78" t="s">
        <v>480</v>
      </c>
      <c r="G154" s="78" t="s">
        <v>960</v>
      </c>
      <c r="H154" s="78" t="s">
        <v>961</v>
      </c>
      <c r="I154" s="79">
        <v>39083</v>
      </c>
      <c r="J154" s="79">
        <v>41090</v>
      </c>
      <c r="K154" s="79" t="str">
        <f>VLOOKUP(B154,'[4]wskaźniki do zest.'!$A$1:$B$234,2,FALSE)</f>
        <v xml:space="preserve">Liczba doposażonych instytucji ochrony zdrowia - 1  </v>
      </c>
      <c r="L154" s="80">
        <v>13897579.220000001</v>
      </c>
      <c r="M154" s="80">
        <v>7498333.4100000001</v>
      </c>
      <c r="N154" s="80">
        <v>6373583.3899999997</v>
      </c>
    </row>
    <row r="155" spans="1:14" ht="123.75" x14ac:dyDescent="0.25">
      <c r="A155" s="78">
        <v>152</v>
      </c>
      <c r="B155" s="78" t="s">
        <v>1040</v>
      </c>
      <c r="C155" s="78" t="s">
        <v>1041</v>
      </c>
      <c r="D155" s="78" t="s">
        <v>1042</v>
      </c>
      <c r="E155" s="78" t="s">
        <v>78</v>
      </c>
      <c r="F155" s="78" t="s">
        <v>463</v>
      </c>
      <c r="G155" s="78" t="s">
        <v>1043</v>
      </c>
      <c r="H155" s="78" t="s">
        <v>1044</v>
      </c>
      <c r="I155" s="79">
        <v>39083</v>
      </c>
      <c r="J155" s="79">
        <v>41455</v>
      </c>
      <c r="K155" s="79" t="str">
        <f>VLOOKUP(B155,'[4]wskaźniki do zest.'!$A$1:$B$234,2,FALSE)</f>
        <v xml:space="preserve">Liczba doposażonych instytucji ochrony zdrowia - 1 Liczba przebudowanych instytucji ochrony zdrowia - 1 </v>
      </c>
      <c r="L155" s="80">
        <v>36992500</v>
      </c>
      <c r="M155" s="80">
        <v>36990060</v>
      </c>
      <c r="N155" s="80">
        <v>31441551</v>
      </c>
    </row>
    <row r="156" spans="1:14" ht="247.5" x14ac:dyDescent="0.25">
      <c r="A156" s="78">
        <v>153</v>
      </c>
      <c r="B156" s="78" t="s">
        <v>1045</v>
      </c>
      <c r="C156" s="78" t="s">
        <v>1046</v>
      </c>
      <c r="D156" s="78" t="s">
        <v>1047</v>
      </c>
      <c r="E156" s="78" t="s">
        <v>82</v>
      </c>
      <c r="F156" s="78" t="s">
        <v>1011</v>
      </c>
      <c r="G156" s="78" t="s">
        <v>1012</v>
      </c>
      <c r="H156" s="78" t="s">
        <v>1013</v>
      </c>
      <c r="I156" s="79">
        <v>39083</v>
      </c>
      <c r="J156" s="79">
        <v>41274</v>
      </c>
      <c r="K156" s="79" t="str">
        <f>VLOOKUP(B156,'[4]wskaźniki do zest.'!$A$1:$B$234,2,FALSE)</f>
        <v xml:space="preserve">Liczba doposażonych instytucji ochrony zdrowia - 1 Liczba przebudowanych instytucji ochrony zdrowia - 1 </v>
      </c>
      <c r="L156" s="80">
        <v>4342455.6500000004</v>
      </c>
      <c r="M156" s="80">
        <v>4320089.1500000004</v>
      </c>
      <c r="N156" s="80">
        <v>3672075.77</v>
      </c>
    </row>
    <row r="157" spans="1:14" ht="146.25" x14ac:dyDescent="0.25">
      <c r="A157" s="78">
        <v>154</v>
      </c>
      <c r="B157" s="78" t="s">
        <v>1048</v>
      </c>
      <c r="C157" s="78" t="s">
        <v>1049</v>
      </c>
      <c r="D157" s="78" t="s">
        <v>1050</v>
      </c>
      <c r="E157" s="78" t="s">
        <v>82</v>
      </c>
      <c r="F157" s="78" t="s">
        <v>273</v>
      </c>
      <c r="G157" s="78" t="s">
        <v>1051</v>
      </c>
      <c r="H157" s="78" t="s">
        <v>1052</v>
      </c>
      <c r="I157" s="79">
        <v>39083</v>
      </c>
      <c r="J157" s="79">
        <v>41670</v>
      </c>
      <c r="K157" s="79" t="str">
        <f>VLOOKUP(B157,'[4]wskaźniki do zest.'!$A$1:$B$234,2,FALSE)</f>
        <v xml:space="preserve">Liczba doposażonych instytucji ochrony zdrowia - 1  </v>
      </c>
      <c r="L157" s="80">
        <v>6481898.5700000003</v>
      </c>
      <c r="M157" s="80">
        <v>6481898.5700000003</v>
      </c>
      <c r="N157" s="80">
        <v>5509613.7800000003</v>
      </c>
    </row>
    <row r="158" spans="1:14" ht="168.75" x14ac:dyDescent="0.25">
      <c r="A158" s="78">
        <v>155</v>
      </c>
      <c r="B158" s="78" t="s">
        <v>1053</v>
      </c>
      <c r="C158" s="78" t="s">
        <v>1054</v>
      </c>
      <c r="D158" s="78" t="s">
        <v>1055</v>
      </c>
      <c r="E158" s="78" t="s">
        <v>82</v>
      </c>
      <c r="F158" s="78" t="s">
        <v>273</v>
      </c>
      <c r="G158" s="78" t="s">
        <v>1056</v>
      </c>
      <c r="H158" s="78" t="s">
        <v>1057</v>
      </c>
      <c r="I158" s="79">
        <v>39083</v>
      </c>
      <c r="J158" s="79">
        <v>42369</v>
      </c>
      <c r="K158" s="79" t="str">
        <f>VLOOKUP(B158,'[4]wskaźniki do zest.'!$A$1:$B$234,2,FALSE)</f>
        <v xml:space="preserve">Liczba doposażonych instytucji ochrony zdrowia - 1 Liczba przebudowanych instytucji ochrony zdrowia - 1 </v>
      </c>
      <c r="L158" s="80">
        <v>50765344.270000003</v>
      </c>
      <c r="M158" s="80">
        <v>50762594.270000003</v>
      </c>
      <c r="N158" s="80">
        <v>43148205.119999997</v>
      </c>
    </row>
    <row r="159" spans="1:14" ht="146.25" x14ac:dyDescent="0.25">
      <c r="A159" s="78">
        <v>156</v>
      </c>
      <c r="B159" s="78" t="s">
        <v>1058</v>
      </c>
      <c r="C159" s="78" t="s">
        <v>1059</v>
      </c>
      <c r="D159" s="78" t="s">
        <v>1050</v>
      </c>
      <c r="E159" s="78" t="s">
        <v>82</v>
      </c>
      <c r="F159" s="78" t="s">
        <v>273</v>
      </c>
      <c r="G159" s="78" t="s">
        <v>1051</v>
      </c>
      <c r="H159" s="78" t="s">
        <v>1060</v>
      </c>
      <c r="I159" s="79">
        <v>39083</v>
      </c>
      <c r="J159" s="79">
        <v>42185</v>
      </c>
      <c r="K159" s="79" t="str">
        <f>VLOOKUP(B159,'[4]wskaźniki do zest.'!$A$1:$B$234,2,FALSE)</f>
        <v xml:space="preserve">Liczba doposażonych instytucji ochrony zdrowia - 1  </v>
      </c>
      <c r="L159" s="80">
        <v>9195692.4499999993</v>
      </c>
      <c r="M159" s="80">
        <v>9195692.4499999993</v>
      </c>
      <c r="N159" s="80">
        <v>7816338.5800000001</v>
      </c>
    </row>
    <row r="160" spans="1:14" ht="146.25" x14ac:dyDescent="0.25">
      <c r="A160" s="78">
        <v>157</v>
      </c>
      <c r="B160" s="78" t="s">
        <v>1061</v>
      </c>
      <c r="C160" s="78" t="s">
        <v>1062</v>
      </c>
      <c r="D160" s="78" t="s">
        <v>1050</v>
      </c>
      <c r="E160" s="78" t="s">
        <v>82</v>
      </c>
      <c r="F160" s="78" t="s">
        <v>273</v>
      </c>
      <c r="G160" s="78" t="s">
        <v>1051</v>
      </c>
      <c r="H160" s="78" t="s">
        <v>1063</v>
      </c>
      <c r="I160" s="79">
        <v>39083</v>
      </c>
      <c r="J160" s="79">
        <v>42369</v>
      </c>
      <c r="K160" s="79" t="str">
        <f>VLOOKUP(B160,'[4]wskaźniki do zest.'!$A$1:$B$234,2,FALSE)</f>
        <v xml:space="preserve">Liczba doposażonych instytucji ochrony zdrowia - 1  </v>
      </c>
      <c r="L160" s="80">
        <v>14191645.4</v>
      </c>
      <c r="M160" s="80">
        <v>14191645.4</v>
      </c>
      <c r="N160" s="80">
        <v>12062898.59</v>
      </c>
    </row>
    <row r="161" spans="1:14" ht="123.75" x14ac:dyDescent="0.25">
      <c r="A161" s="78">
        <v>158</v>
      </c>
      <c r="B161" s="78" t="s">
        <v>1064</v>
      </c>
      <c r="C161" s="78" t="s">
        <v>1065</v>
      </c>
      <c r="D161" s="78" t="s">
        <v>1066</v>
      </c>
      <c r="E161" s="78" t="s">
        <v>1067</v>
      </c>
      <c r="F161" s="78" t="s">
        <v>261</v>
      </c>
      <c r="G161" s="78" t="s">
        <v>1068</v>
      </c>
      <c r="H161" s="78" t="s">
        <v>1069</v>
      </c>
      <c r="I161" s="79">
        <v>39083</v>
      </c>
      <c r="J161" s="79">
        <v>41455</v>
      </c>
      <c r="K161" s="79" t="str">
        <f>VLOOKUP(B161,'[4]wskaźniki do zest.'!$A$1:$B$234,2,FALSE)</f>
        <v xml:space="preserve">Liczba doposażonych instytucji ochrony zdrowia - 1  </v>
      </c>
      <c r="L161" s="80">
        <v>2455034.96</v>
      </c>
      <c r="M161" s="80">
        <v>2454908</v>
      </c>
      <c r="N161" s="80">
        <v>2086671.8</v>
      </c>
    </row>
    <row r="162" spans="1:14" ht="180" x14ac:dyDescent="0.25">
      <c r="A162" s="78">
        <v>159</v>
      </c>
      <c r="B162" s="78" t="s">
        <v>1070</v>
      </c>
      <c r="C162" s="78" t="s">
        <v>1071</v>
      </c>
      <c r="D162" s="78" t="s">
        <v>1055</v>
      </c>
      <c r="E162" s="78" t="s">
        <v>82</v>
      </c>
      <c r="F162" s="78" t="s">
        <v>273</v>
      </c>
      <c r="G162" s="78" t="s">
        <v>1056</v>
      </c>
      <c r="H162" s="78" t="s">
        <v>1057</v>
      </c>
      <c r="I162" s="79">
        <v>39448</v>
      </c>
      <c r="J162" s="79">
        <v>40999</v>
      </c>
      <c r="K162" s="79" t="str">
        <f>VLOOKUP(B162,'[4]wskaźniki do zest.'!$A$1:$B$234,2,FALSE)</f>
        <v xml:space="preserve">Liczba doposażonych instytucji ochrony zdrowia - 1 Liczba przebudowanych instytucji ochrony zdrowia - 1 </v>
      </c>
      <c r="L162" s="80">
        <v>41648047.399999999</v>
      </c>
      <c r="M162" s="80">
        <v>41028047.399999999</v>
      </c>
      <c r="N162" s="80">
        <v>33126200</v>
      </c>
    </row>
    <row r="163" spans="1:14" ht="146.25" x14ac:dyDescent="0.25">
      <c r="A163" s="78">
        <v>160</v>
      </c>
      <c r="B163" s="78" t="s">
        <v>1072</v>
      </c>
      <c r="C163" s="78" t="s">
        <v>1073</v>
      </c>
      <c r="D163" s="78" t="s">
        <v>474</v>
      </c>
      <c r="E163" s="78" t="s">
        <v>82</v>
      </c>
      <c r="F163" s="78" t="s">
        <v>273</v>
      </c>
      <c r="G163" s="78" t="s">
        <v>475</v>
      </c>
      <c r="H163" s="78" t="s">
        <v>476</v>
      </c>
      <c r="I163" s="79">
        <v>39083</v>
      </c>
      <c r="J163" s="79">
        <v>41698</v>
      </c>
      <c r="K163" s="79" t="str">
        <f>VLOOKUP(B163,'[4]wskaźniki do zest.'!$A$1:$B$234,2,FALSE)</f>
        <v xml:space="preserve">Liczba doposażonych instytucji ochrony zdrowia - 1  </v>
      </c>
      <c r="L163" s="80">
        <v>10952393.57</v>
      </c>
      <c r="M163" s="80">
        <v>10951448.57</v>
      </c>
      <c r="N163" s="80">
        <v>9308731.2799999993</v>
      </c>
    </row>
    <row r="164" spans="1:14" ht="123.75" x14ac:dyDescent="0.25">
      <c r="A164" s="78">
        <v>161</v>
      </c>
      <c r="B164" s="78" t="s">
        <v>1074</v>
      </c>
      <c r="C164" s="78" t="s">
        <v>1075</v>
      </c>
      <c r="D164" s="78" t="s">
        <v>1076</v>
      </c>
      <c r="E164" s="78" t="s">
        <v>86</v>
      </c>
      <c r="F164" s="78" t="s">
        <v>492</v>
      </c>
      <c r="G164" s="78" t="s">
        <v>1077</v>
      </c>
      <c r="H164" s="78" t="s">
        <v>1078</v>
      </c>
      <c r="I164" s="79">
        <v>39083</v>
      </c>
      <c r="J164" s="79">
        <v>42338</v>
      </c>
      <c r="K164" s="79" t="str">
        <f>VLOOKUP(B164,'[4]wskaźniki do zest.'!$A$1:$B$234,2,FALSE)</f>
        <v xml:space="preserve"> Liczba przebudowanych instytucji ochrony zdrowia - 1 </v>
      </c>
      <c r="L164" s="80">
        <v>4674761.01</v>
      </c>
      <c r="M164" s="80">
        <v>4674761.01</v>
      </c>
      <c r="N164" s="80">
        <v>3973546.85</v>
      </c>
    </row>
    <row r="165" spans="1:14" ht="135" x14ac:dyDescent="0.25">
      <c r="A165" s="78">
        <v>162</v>
      </c>
      <c r="B165" s="78" t="s">
        <v>1079</v>
      </c>
      <c r="C165" s="78" t="s">
        <v>1080</v>
      </c>
      <c r="D165" s="78" t="s">
        <v>491</v>
      </c>
      <c r="E165" s="78" t="s">
        <v>86</v>
      </c>
      <c r="F165" s="78" t="s">
        <v>492</v>
      </c>
      <c r="G165" s="78" t="s">
        <v>493</v>
      </c>
      <c r="H165" s="78" t="s">
        <v>494</v>
      </c>
      <c r="I165" s="79">
        <v>39083</v>
      </c>
      <c r="J165" s="79">
        <v>40877</v>
      </c>
      <c r="K165" s="79" t="str">
        <f>VLOOKUP(B165,'[4]wskaźniki do zest.'!$A$1:$B$234,2,FALSE)</f>
        <v xml:space="preserve">Liczba doposażonych instytucji ochrony zdrowia - 1  </v>
      </c>
      <c r="L165" s="80">
        <v>8852798.4600000009</v>
      </c>
      <c r="M165" s="80">
        <v>8852798.4600000009</v>
      </c>
      <c r="N165" s="80">
        <v>7524878.6900000004</v>
      </c>
    </row>
    <row r="166" spans="1:14" ht="101.25" x14ac:dyDescent="0.25">
      <c r="A166" s="78">
        <v>163</v>
      </c>
      <c r="B166" s="78" t="s">
        <v>1081</v>
      </c>
      <c r="C166" s="78" t="s">
        <v>1082</v>
      </c>
      <c r="D166" s="78" t="s">
        <v>1083</v>
      </c>
      <c r="E166" s="78" t="s">
        <v>91</v>
      </c>
      <c r="F166" s="78" t="s">
        <v>331</v>
      </c>
      <c r="G166" s="78" t="s">
        <v>1084</v>
      </c>
      <c r="H166" s="78" t="s">
        <v>1085</v>
      </c>
      <c r="I166" s="79">
        <v>39083</v>
      </c>
      <c r="J166" s="79">
        <v>41973</v>
      </c>
      <c r="K166" s="79" t="str">
        <f>VLOOKUP(B166,'[4]wskaźniki do zest.'!$A$1:$B$234,2,FALSE)</f>
        <v xml:space="preserve">Liczba doposażonych instytucji ochrony zdrowia - 1 Liczba przebudowanych instytucji ochrony zdrowia - 1 </v>
      </c>
      <c r="L166" s="80">
        <v>63539992.189999998</v>
      </c>
      <c r="M166" s="80">
        <v>51298300.149999999</v>
      </c>
      <c r="N166" s="80">
        <v>43603555.119999997</v>
      </c>
    </row>
    <row r="167" spans="1:14" ht="146.25" x14ac:dyDescent="0.25">
      <c r="A167" s="78">
        <v>164</v>
      </c>
      <c r="B167" s="78" t="s">
        <v>1086</v>
      </c>
      <c r="C167" s="78" t="s">
        <v>1087</v>
      </c>
      <c r="D167" s="78" t="s">
        <v>1088</v>
      </c>
      <c r="E167" s="78" t="s">
        <v>78</v>
      </c>
      <c r="F167" s="78" t="s">
        <v>463</v>
      </c>
      <c r="G167" s="78" t="s">
        <v>513</v>
      </c>
      <c r="H167" s="78" t="s">
        <v>956</v>
      </c>
      <c r="I167" s="79">
        <v>39083</v>
      </c>
      <c r="J167" s="79">
        <v>41943</v>
      </c>
      <c r="K167" s="79" t="str">
        <f>VLOOKUP(B167,'[4]wskaźniki do zest.'!$A$1:$B$234,2,FALSE)</f>
        <v xml:space="preserve">Liczba doposażonych instytucji ochrony zdrowia - 1 Liczba przebudowanych instytucji ochrony zdrowia - 1 </v>
      </c>
      <c r="L167" s="80">
        <v>33771460.060000002</v>
      </c>
      <c r="M167" s="80">
        <v>33711023.259999998</v>
      </c>
      <c r="N167" s="80">
        <v>28654369.719999999</v>
      </c>
    </row>
    <row r="168" spans="1:14" ht="123.75" x14ac:dyDescent="0.25">
      <c r="A168" s="78">
        <v>165</v>
      </c>
      <c r="B168" s="78" t="s">
        <v>1089</v>
      </c>
      <c r="C168" s="78" t="s">
        <v>1090</v>
      </c>
      <c r="D168" s="78" t="s">
        <v>1091</v>
      </c>
      <c r="E168" s="78" t="s">
        <v>82</v>
      </c>
      <c r="F168" s="78" t="s">
        <v>273</v>
      </c>
      <c r="G168" s="78" t="s">
        <v>1092</v>
      </c>
      <c r="H168" s="78" t="s">
        <v>1093</v>
      </c>
      <c r="I168" s="79">
        <v>39083</v>
      </c>
      <c r="J168" s="79">
        <v>40633</v>
      </c>
      <c r="K168" s="79" t="str">
        <f>VLOOKUP(B168,'[4]wskaźniki do zest.'!$A$1:$B$234,2,FALSE)</f>
        <v xml:space="preserve">Liczba doposażonych instytucji ochrony zdrowia - 1  </v>
      </c>
      <c r="L168" s="80">
        <v>4423487.26</v>
      </c>
      <c r="M168" s="80">
        <v>4423487.26</v>
      </c>
      <c r="N168" s="80">
        <v>3759964.17</v>
      </c>
    </row>
    <row r="169" spans="1:14" ht="101.25" x14ac:dyDescent="0.25">
      <c r="A169" s="78">
        <v>166</v>
      </c>
      <c r="B169" s="78" t="s">
        <v>1094</v>
      </c>
      <c r="C169" s="78" t="s">
        <v>1095</v>
      </c>
      <c r="D169" s="78" t="s">
        <v>1096</v>
      </c>
      <c r="E169" s="78" t="s">
        <v>82</v>
      </c>
      <c r="F169" s="78" t="s">
        <v>273</v>
      </c>
      <c r="G169" s="78" t="s">
        <v>1097</v>
      </c>
      <c r="H169" s="78" t="s">
        <v>1098</v>
      </c>
      <c r="I169" s="79">
        <v>39356</v>
      </c>
      <c r="J169" s="79">
        <v>41517</v>
      </c>
      <c r="K169" s="79" t="str">
        <f>VLOOKUP(B169,'[4]wskaźniki do zest.'!$A$1:$B$234,2,FALSE)</f>
        <v xml:space="preserve">Liczba doposażonych instytucji ochrony zdrowia - 1 Liczba przebudowanych instytucji ochrony zdrowia - 1 </v>
      </c>
      <c r="L169" s="80">
        <v>69000000</v>
      </c>
      <c r="M169" s="80">
        <v>69000000</v>
      </c>
      <c r="N169" s="80">
        <v>58650000</v>
      </c>
    </row>
    <row r="170" spans="1:14" ht="146.25" x14ac:dyDescent="0.25">
      <c r="A170" s="78">
        <v>167</v>
      </c>
      <c r="B170" s="78" t="s">
        <v>1099</v>
      </c>
      <c r="C170" s="78" t="s">
        <v>1100</v>
      </c>
      <c r="D170" s="78" t="s">
        <v>1101</v>
      </c>
      <c r="E170" s="78" t="s">
        <v>81</v>
      </c>
      <c r="F170" s="78" t="s">
        <v>1102</v>
      </c>
      <c r="G170" s="78" t="s">
        <v>1103</v>
      </c>
      <c r="H170" s="78" t="s">
        <v>1104</v>
      </c>
      <c r="I170" s="79">
        <v>39083</v>
      </c>
      <c r="J170" s="79">
        <v>41943</v>
      </c>
      <c r="K170" s="79" t="str">
        <f>VLOOKUP(B170,'[4]wskaźniki do zest.'!$A$1:$B$234,2,FALSE)</f>
        <v xml:space="preserve">Liczba doposażonych instytucji ochrony zdrowia - 1  </v>
      </c>
      <c r="L170" s="80">
        <v>12000000</v>
      </c>
      <c r="M170" s="80">
        <v>12000000</v>
      </c>
      <c r="N170" s="80">
        <v>10200000</v>
      </c>
    </row>
    <row r="171" spans="1:14" ht="168.75" x14ac:dyDescent="0.25">
      <c r="A171" s="78">
        <v>168</v>
      </c>
      <c r="B171" s="78" t="s">
        <v>1105</v>
      </c>
      <c r="C171" s="78" t="s">
        <v>1106</v>
      </c>
      <c r="D171" s="78" t="s">
        <v>1107</v>
      </c>
      <c r="E171" s="78" t="s">
        <v>76</v>
      </c>
      <c r="F171" s="78" t="s">
        <v>386</v>
      </c>
      <c r="G171" s="78" t="s">
        <v>1108</v>
      </c>
      <c r="H171" s="78" t="s">
        <v>1109</v>
      </c>
      <c r="I171" s="79">
        <v>39083</v>
      </c>
      <c r="J171" s="79">
        <v>42369</v>
      </c>
      <c r="K171" s="79" t="str">
        <f>VLOOKUP(B171,'[4]wskaźniki do zest.'!$A$1:$B$234,2,FALSE)</f>
        <v xml:space="preserve">Liczba doposażonych instytucji ochrony zdrowia - 1 Liczba przebudowanych instytucji ochrony zdrowia - 1 </v>
      </c>
      <c r="L171" s="80">
        <v>101021559.48</v>
      </c>
      <c r="M171" s="80">
        <v>99865645.760000005</v>
      </c>
      <c r="N171" s="80">
        <v>84885798.890000001</v>
      </c>
    </row>
    <row r="172" spans="1:14" ht="123.75" x14ac:dyDescent="0.25">
      <c r="A172" s="78">
        <v>169</v>
      </c>
      <c r="B172" s="78" t="s">
        <v>1110</v>
      </c>
      <c r="C172" s="78" t="s">
        <v>1111</v>
      </c>
      <c r="D172" s="78" t="s">
        <v>1091</v>
      </c>
      <c r="E172" s="78" t="s">
        <v>82</v>
      </c>
      <c r="F172" s="78" t="s">
        <v>273</v>
      </c>
      <c r="G172" s="78" t="s">
        <v>1092</v>
      </c>
      <c r="H172" s="78" t="s">
        <v>1093</v>
      </c>
      <c r="I172" s="79">
        <v>39083</v>
      </c>
      <c r="J172" s="79">
        <v>40633</v>
      </c>
      <c r="K172" s="79" t="str">
        <f>VLOOKUP(B172,'[4]wskaźniki do zest.'!$A$1:$B$234,2,FALSE)</f>
        <v xml:space="preserve">Liczba doposażonych instytucji ochrony zdrowia - 1  </v>
      </c>
      <c r="L172" s="80">
        <v>3836086.54</v>
      </c>
      <c r="M172" s="80">
        <v>3836086.54</v>
      </c>
      <c r="N172" s="80">
        <v>3260673.55</v>
      </c>
    </row>
    <row r="173" spans="1:14" ht="146.25" x14ac:dyDescent="0.25">
      <c r="A173" s="78">
        <v>170</v>
      </c>
      <c r="B173" s="78" t="s">
        <v>1112</v>
      </c>
      <c r="C173" s="78" t="s">
        <v>1113</v>
      </c>
      <c r="D173" s="78" t="s">
        <v>1114</v>
      </c>
      <c r="E173" s="78" t="s">
        <v>82</v>
      </c>
      <c r="F173" s="78" t="s">
        <v>273</v>
      </c>
      <c r="G173" s="78" t="s">
        <v>1115</v>
      </c>
      <c r="H173" s="78" t="s">
        <v>1116</v>
      </c>
      <c r="I173" s="79">
        <v>39083</v>
      </c>
      <c r="J173" s="79">
        <v>41670</v>
      </c>
      <c r="K173" s="79" t="str">
        <f>VLOOKUP(B173,'[4]wskaźniki do zest.'!$A$1:$B$234,2,FALSE)</f>
        <v xml:space="preserve">Liczba doposażonych instytucji ochrony zdrowia - 1  </v>
      </c>
      <c r="L173" s="80">
        <v>2751624</v>
      </c>
      <c r="M173" s="80">
        <v>2751624</v>
      </c>
      <c r="N173" s="80">
        <v>2338880.4</v>
      </c>
    </row>
    <row r="174" spans="1:14" ht="101.25" x14ac:dyDescent="0.25">
      <c r="A174" s="78">
        <v>171</v>
      </c>
      <c r="B174" s="78" t="s">
        <v>1117</v>
      </c>
      <c r="C174" s="78" t="s">
        <v>1118</v>
      </c>
      <c r="D174" s="78" t="s">
        <v>385</v>
      </c>
      <c r="E174" s="78" t="s">
        <v>76</v>
      </c>
      <c r="F174" s="78" t="s">
        <v>386</v>
      </c>
      <c r="G174" s="78" t="s">
        <v>387</v>
      </c>
      <c r="H174" s="78" t="s">
        <v>388</v>
      </c>
      <c r="I174" s="79">
        <v>39083</v>
      </c>
      <c r="J174" s="79">
        <v>40574</v>
      </c>
      <c r="K174" s="79" t="str">
        <f>VLOOKUP(B174,'[4]wskaźniki do zest.'!$A$1:$B$234,2,FALSE)</f>
        <v xml:space="preserve">Liczba doposażonych instytucji ochrony zdrowia - 1 Liczba przebudowanych instytucji ochrony zdrowia - 1 </v>
      </c>
      <c r="L174" s="80">
        <v>9886019.3499999996</v>
      </c>
      <c r="M174" s="80">
        <v>9876019.3499999996</v>
      </c>
      <c r="N174" s="80">
        <v>8394616.4399999995</v>
      </c>
    </row>
    <row r="175" spans="1:14" ht="191.25" x14ac:dyDescent="0.25">
      <c r="A175" s="78">
        <v>172</v>
      </c>
      <c r="B175" s="78" t="s">
        <v>1119</v>
      </c>
      <c r="C175" s="78" t="s">
        <v>1120</v>
      </c>
      <c r="D175" s="78" t="s">
        <v>1121</v>
      </c>
      <c r="E175" s="78" t="s">
        <v>80</v>
      </c>
      <c r="F175" s="78" t="s">
        <v>278</v>
      </c>
      <c r="G175" s="78" t="s">
        <v>1122</v>
      </c>
      <c r="H175" s="78" t="s">
        <v>1123</v>
      </c>
      <c r="I175" s="79">
        <v>39083</v>
      </c>
      <c r="J175" s="79">
        <v>42369</v>
      </c>
      <c r="K175" s="79" t="str">
        <f>VLOOKUP(B175,'[4]wskaźniki do zest.'!$A$1:$B$234,2,FALSE)</f>
        <v xml:space="preserve">Liczba doposażonych instytucji ochrony zdrowia - 1 Liczba przebudowanych instytucji ochrony zdrowia - 1 </v>
      </c>
      <c r="L175" s="80">
        <v>27280780</v>
      </c>
      <c r="M175" s="80">
        <v>27129550</v>
      </c>
      <c r="N175" s="80">
        <v>23060117.5</v>
      </c>
    </row>
    <row r="176" spans="1:14" ht="123.75" x14ac:dyDescent="0.25">
      <c r="A176" s="78">
        <v>173</v>
      </c>
      <c r="B176" s="78" t="s">
        <v>1124</v>
      </c>
      <c r="C176" s="78" t="s">
        <v>1125</v>
      </c>
      <c r="D176" s="78" t="s">
        <v>1126</v>
      </c>
      <c r="E176" s="78" t="s">
        <v>82</v>
      </c>
      <c r="F176" s="78" t="s">
        <v>273</v>
      </c>
      <c r="G176" s="78" t="s">
        <v>1127</v>
      </c>
      <c r="H176" s="78" t="s">
        <v>1128</v>
      </c>
      <c r="I176" s="79">
        <v>39083</v>
      </c>
      <c r="J176" s="79">
        <v>40543</v>
      </c>
      <c r="K176" s="79" t="str">
        <f>VLOOKUP(B176,'[4]wskaźniki do zest.'!$A$1:$B$234,2,FALSE)</f>
        <v xml:space="preserve">Liczba doposażonych instytucji ochrony zdrowia - 1  </v>
      </c>
      <c r="L176" s="80">
        <v>1928500</v>
      </c>
      <c r="M176" s="80">
        <v>1924479.79</v>
      </c>
      <c r="N176" s="80">
        <v>1635807.82</v>
      </c>
    </row>
    <row r="177" spans="1:14" ht="101.25" x14ac:dyDescent="0.25">
      <c r="A177" s="78">
        <v>174</v>
      </c>
      <c r="B177" s="78" t="s">
        <v>1129</v>
      </c>
      <c r="C177" s="78" t="s">
        <v>1130</v>
      </c>
      <c r="D177" s="78" t="s">
        <v>1131</v>
      </c>
      <c r="E177" s="78" t="s">
        <v>76</v>
      </c>
      <c r="F177" s="78" t="s">
        <v>386</v>
      </c>
      <c r="G177" s="78" t="s">
        <v>1108</v>
      </c>
      <c r="H177" s="78" t="s">
        <v>1132</v>
      </c>
      <c r="I177" s="79">
        <v>39083</v>
      </c>
      <c r="J177" s="79">
        <v>40663</v>
      </c>
      <c r="K177" s="79" t="str">
        <f>VLOOKUP(B177,'[4]wskaźniki do zest.'!$A$1:$B$234,2,FALSE)</f>
        <v xml:space="preserve">Liczba doposażonych instytucji ochrony zdrowia - 1  </v>
      </c>
      <c r="L177" s="80">
        <v>5521600</v>
      </c>
      <c r="M177" s="80">
        <v>5521600</v>
      </c>
      <c r="N177" s="80">
        <v>4693360</v>
      </c>
    </row>
    <row r="178" spans="1:14" ht="101.25" x14ac:dyDescent="0.25">
      <c r="A178" s="78">
        <v>175</v>
      </c>
      <c r="B178" s="78" t="s">
        <v>1133</v>
      </c>
      <c r="C178" s="78" t="s">
        <v>1134</v>
      </c>
      <c r="D178" s="78" t="s">
        <v>1135</v>
      </c>
      <c r="E178" s="78" t="s">
        <v>81</v>
      </c>
      <c r="F178" s="78" t="s">
        <v>507</v>
      </c>
      <c r="G178" s="78" t="s">
        <v>1136</v>
      </c>
      <c r="H178" s="78" t="s">
        <v>1137</v>
      </c>
      <c r="I178" s="79">
        <v>39083</v>
      </c>
      <c r="J178" s="79">
        <v>42369</v>
      </c>
      <c r="K178" s="79" t="str">
        <f>VLOOKUP(B178,'[4]wskaźniki do zest.'!$A$1:$B$234,2,FALSE)</f>
        <v xml:space="preserve">Liczba doposażonych instytucji ochrony zdrowia - 1 Liczba przebudowanych instytucji ochrony zdrowia - 1 </v>
      </c>
      <c r="L178" s="80">
        <v>12842189.460000001</v>
      </c>
      <c r="M178" s="80">
        <v>9534146.5199999996</v>
      </c>
      <c r="N178" s="80">
        <v>8104024.54</v>
      </c>
    </row>
    <row r="179" spans="1:14" ht="135" x14ac:dyDescent="0.25">
      <c r="A179" s="78">
        <v>176</v>
      </c>
      <c r="B179" s="78" t="s">
        <v>1138</v>
      </c>
      <c r="C179" s="78" t="s">
        <v>1139</v>
      </c>
      <c r="D179" s="78" t="s">
        <v>1140</v>
      </c>
      <c r="E179" s="78" t="s">
        <v>91</v>
      </c>
      <c r="F179" s="78" t="s">
        <v>1141</v>
      </c>
      <c r="G179" s="78" t="s">
        <v>1142</v>
      </c>
      <c r="H179" s="78" t="s">
        <v>1143</v>
      </c>
      <c r="I179" s="79">
        <v>39083</v>
      </c>
      <c r="J179" s="79">
        <v>40543</v>
      </c>
      <c r="K179" s="79" t="str">
        <f>VLOOKUP(B179,'[4]wskaźniki do zest.'!$A$1:$B$234,2,FALSE)</f>
        <v xml:space="preserve">Liczba doposażonych instytucji ochrony zdrowia - 1  </v>
      </c>
      <c r="L179" s="80">
        <v>4651537.9800000004</v>
      </c>
      <c r="M179" s="80">
        <v>4651537.9800000004</v>
      </c>
      <c r="N179" s="80">
        <v>3953807.28</v>
      </c>
    </row>
    <row r="180" spans="1:14" ht="123.75" x14ac:dyDescent="0.25">
      <c r="A180" s="78">
        <v>177</v>
      </c>
      <c r="B180" s="78" t="s">
        <v>1144</v>
      </c>
      <c r="C180" s="78" t="s">
        <v>1145</v>
      </c>
      <c r="D180" s="78" t="s">
        <v>1146</v>
      </c>
      <c r="E180" s="78" t="s">
        <v>81</v>
      </c>
      <c r="F180" s="78" t="s">
        <v>507</v>
      </c>
      <c r="G180" s="78" t="s">
        <v>1147</v>
      </c>
      <c r="H180" s="78" t="s">
        <v>1148</v>
      </c>
      <c r="I180" s="79">
        <v>39083</v>
      </c>
      <c r="J180" s="79">
        <v>41060</v>
      </c>
      <c r="K180" s="79" t="str">
        <f>VLOOKUP(B180,'[4]wskaźniki do zest.'!$A$1:$B$234,2,FALSE)</f>
        <v xml:space="preserve">Liczba doposażonych instytucji ochrony zdrowia - 1 Liczba przebudowanych instytucji ochrony zdrowia - 1 </v>
      </c>
      <c r="L180" s="80">
        <v>8089297.8399999999</v>
      </c>
      <c r="M180" s="80">
        <v>8089297.8399999999</v>
      </c>
      <c r="N180" s="80">
        <v>6875903.1600000001</v>
      </c>
    </row>
    <row r="181" spans="1:14" ht="135" x14ac:dyDescent="0.25">
      <c r="A181" s="78">
        <v>178</v>
      </c>
      <c r="B181" s="78" t="s">
        <v>1149</v>
      </c>
      <c r="C181" s="78" t="s">
        <v>1150</v>
      </c>
      <c r="D181" s="78" t="s">
        <v>1151</v>
      </c>
      <c r="E181" s="78" t="s">
        <v>343</v>
      </c>
      <c r="F181" s="78" t="s">
        <v>1028</v>
      </c>
      <c r="G181" s="78" t="s">
        <v>1029</v>
      </c>
      <c r="H181" s="78" t="s">
        <v>1152</v>
      </c>
      <c r="I181" s="79">
        <v>39083</v>
      </c>
      <c r="J181" s="79">
        <v>40602</v>
      </c>
      <c r="K181" s="79" t="str">
        <f>VLOOKUP(B181,'[4]wskaźniki do zest.'!$A$1:$B$234,2,FALSE)</f>
        <v xml:space="preserve">Liczba doposażonych instytucji ochrony zdrowia - 1  </v>
      </c>
      <c r="L181" s="80">
        <v>9989721.4600000009</v>
      </c>
      <c r="M181" s="80">
        <v>9988501.4600000009</v>
      </c>
      <c r="N181" s="80">
        <v>8490226.2400000002</v>
      </c>
    </row>
    <row r="182" spans="1:14" ht="123.75" x14ac:dyDescent="0.25">
      <c r="A182" s="78">
        <v>179</v>
      </c>
      <c r="B182" s="78" t="s">
        <v>1153</v>
      </c>
      <c r="C182" s="78" t="s">
        <v>1154</v>
      </c>
      <c r="D182" s="78" t="s">
        <v>1155</v>
      </c>
      <c r="E182" s="78" t="s">
        <v>81</v>
      </c>
      <c r="F182" s="78" t="s">
        <v>1102</v>
      </c>
      <c r="G182" s="78" t="s">
        <v>1103</v>
      </c>
      <c r="H182" s="78" t="s">
        <v>1104</v>
      </c>
      <c r="I182" s="79">
        <v>39083</v>
      </c>
      <c r="J182" s="79">
        <v>40574</v>
      </c>
      <c r="K182" s="79" t="str">
        <f>VLOOKUP(B182,'[4]wskaźniki do zest.'!$A$1:$B$234,2,FALSE)</f>
        <v xml:space="preserve">Liczba doposażonych instytucji ochrony zdrowia - 1  </v>
      </c>
      <c r="L182" s="80">
        <v>9999761</v>
      </c>
      <c r="M182" s="80">
        <v>9929261</v>
      </c>
      <c r="N182" s="80">
        <v>8439871.8499999996</v>
      </c>
    </row>
    <row r="183" spans="1:14" ht="135" x14ac:dyDescent="0.25">
      <c r="A183" s="78">
        <v>180</v>
      </c>
      <c r="B183" s="78" t="s">
        <v>1156</v>
      </c>
      <c r="C183" s="78" t="s">
        <v>1157</v>
      </c>
      <c r="D183" s="78" t="s">
        <v>1158</v>
      </c>
      <c r="E183" s="78" t="s">
        <v>82</v>
      </c>
      <c r="F183" s="78" t="s">
        <v>1011</v>
      </c>
      <c r="G183" s="78" t="s">
        <v>1012</v>
      </c>
      <c r="H183" s="78" t="s">
        <v>1159</v>
      </c>
      <c r="I183" s="79">
        <v>39083</v>
      </c>
      <c r="J183" s="79">
        <v>41882</v>
      </c>
      <c r="K183" s="79" t="str">
        <f>VLOOKUP(B183,'[4]wskaźniki do zest.'!$A$1:$B$234,2,FALSE)</f>
        <v xml:space="preserve"> Liczba przebudowanych instytucji ochrony zdrowia - 1 </v>
      </c>
      <c r="L183" s="80">
        <v>14758966.49</v>
      </c>
      <c r="M183" s="80">
        <v>9968407.1099999994</v>
      </c>
      <c r="N183" s="80">
        <v>8473146.0199999996</v>
      </c>
    </row>
    <row r="184" spans="1:14" ht="146.25" x14ac:dyDescent="0.25">
      <c r="A184" s="78">
        <v>181</v>
      </c>
      <c r="B184" s="78" t="s">
        <v>1160</v>
      </c>
      <c r="C184" s="78" t="s">
        <v>1161</v>
      </c>
      <c r="D184" s="78" t="s">
        <v>1162</v>
      </c>
      <c r="E184" s="78" t="s">
        <v>90</v>
      </c>
      <c r="F184" s="78" t="s">
        <v>374</v>
      </c>
      <c r="G184" s="78" t="s">
        <v>1163</v>
      </c>
      <c r="H184" s="78" t="s">
        <v>1164</v>
      </c>
      <c r="I184" s="79">
        <v>39083</v>
      </c>
      <c r="J184" s="79">
        <v>40451</v>
      </c>
      <c r="K184" s="79" t="str">
        <f>VLOOKUP(B184,'[4]wskaźniki do zest.'!$A$1:$B$234,2,FALSE)</f>
        <v xml:space="preserve">Liczba doposażonych instytucji ochrony zdrowia - 1  </v>
      </c>
      <c r="L184" s="80">
        <v>9825530.4000000004</v>
      </c>
      <c r="M184" s="80">
        <v>9825530.4000000004</v>
      </c>
      <c r="N184" s="80">
        <v>8351700.8399999999</v>
      </c>
    </row>
    <row r="185" spans="1:14" ht="146.25" x14ac:dyDescent="0.25">
      <c r="A185" s="78">
        <v>182</v>
      </c>
      <c r="B185" s="78" t="s">
        <v>1165</v>
      </c>
      <c r="C185" s="78" t="s">
        <v>1166</v>
      </c>
      <c r="D185" s="78" t="s">
        <v>1167</v>
      </c>
      <c r="E185" s="78" t="s">
        <v>90</v>
      </c>
      <c r="F185" s="78" t="s">
        <v>374</v>
      </c>
      <c r="G185" s="78" t="s">
        <v>1168</v>
      </c>
      <c r="H185" s="78" t="s">
        <v>1169</v>
      </c>
      <c r="I185" s="79">
        <v>39083</v>
      </c>
      <c r="J185" s="79">
        <v>40724</v>
      </c>
      <c r="K185" s="79" t="str">
        <f>VLOOKUP(B185,'[4]wskaźniki do zest.'!$A$1:$B$234,2,FALSE)</f>
        <v xml:space="preserve">Liczba doposażonych instytucji ochrony zdrowia - 1 Liczba przebudowanych instytucji ochrony zdrowia - 1 </v>
      </c>
      <c r="L185" s="80">
        <v>9998000</v>
      </c>
      <c r="M185" s="80">
        <v>9998000</v>
      </c>
      <c r="N185" s="80">
        <v>8498300</v>
      </c>
    </row>
    <row r="186" spans="1:14" ht="123.75" x14ac:dyDescent="0.25">
      <c r="A186" s="78">
        <v>183</v>
      </c>
      <c r="B186" s="78" t="s">
        <v>1170</v>
      </c>
      <c r="C186" s="78" t="s">
        <v>1171</v>
      </c>
      <c r="D186" s="78" t="s">
        <v>1088</v>
      </c>
      <c r="E186" s="78" t="s">
        <v>78</v>
      </c>
      <c r="F186" s="78" t="s">
        <v>463</v>
      </c>
      <c r="G186" s="78" t="s">
        <v>513</v>
      </c>
      <c r="H186" s="78" t="s">
        <v>956</v>
      </c>
      <c r="I186" s="79">
        <v>39083</v>
      </c>
      <c r="J186" s="79">
        <v>40999</v>
      </c>
      <c r="K186" s="79" t="str">
        <f>VLOOKUP(B186,'[4]wskaźniki do zest.'!$A$1:$B$234,2,FALSE)</f>
        <v xml:space="preserve">Liczba doposażonych instytucji ochrony zdrowia - 1 Liczba przebudowanych instytucji ochrony zdrowia - 1 </v>
      </c>
      <c r="L186" s="80">
        <v>10427660.029999999</v>
      </c>
      <c r="M186" s="80">
        <v>10000000</v>
      </c>
      <c r="N186" s="80">
        <v>8500000</v>
      </c>
    </row>
    <row r="187" spans="1:14" ht="123.75" x14ac:dyDescent="0.25">
      <c r="A187" s="78">
        <v>184</v>
      </c>
      <c r="B187" s="78" t="s">
        <v>1172</v>
      </c>
      <c r="C187" s="78" t="s">
        <v>1173</v>
      </c>
      <c r="D187" s="78" t="s">
        <v>512</v>
      </c>
      <c r="E187" s="78" t="s">
        <v>78</v>
      </c>
      <c r="F187" s="78" t="s">
        <v>463</v>
      </c>
      <c r="G187" s="78" t="s">
        <v>513</v>
      </c>
      <c r="H187" s="78" t="s">
        <v>956</v>
      </c>
      <c r="I187" s="79">
        <v>39083</v>
      </c>
      <c r="J187" s="79">
        <v>41547</v>
      </c>
      <c r="K187" s="79" t="str">
        <f>VLOOKUP(B187,'[4]wskaźniki do zest.'!$A$1:$B$234,2,FALSE)</f>
        <v xml:space="preserve">Liczba doposażonych instytucji ochrony zdrowia - 1 Liczba przebudowanych instytucji ochrony zdrowia - 1 </v>
      </c>
      <c r="L187" s="80">
        <v>14020771.939999999</v>
      </c>
      <c r="M187" s="80">
        <v>9775655.8800000008</v>
      </c>
      <c r="N187" s="80">
        <v>8309307.4900000002</v>
      </c>
    </row>
    <row r="188" spans="1:14" ht="135" x14ac:dyDescent="0.25">
      <c r="A188" s="78">
        <v>185</v>
      </c>
      <c r="B188" s="78" t="s">
        <v>1174</v>
      </c>
      <c r="C188" s="78" t="s">
        <v>1175</v>
      </c>
      <c r="D188" s="78" t="s">
        <v>1176</v>
      </c>
      <c r="E188" s="78" t="s">
        <v>78</v>
      </c>
      <c r="F188" s="78" t="s">
        <v>463</v>
      </c>
      <c r="G188" s="78" t="s">
        <v>1177</v>
      </c>
      <c r="H188" s="78" t="s">
        <v>1178</v>
      </c>
      <c r="I188" s="79">
        <v>39083</v>
      </c>
      <c r="J188" s="79">
        <v>40574</v>
      </c>
      <c r="K188" s="79" t="str">
        <f>VLOOKUP(B188,'[4]wskaźniki do zest.'!$A$1:$B$234,2,FALSE)</f>
        <v xml:space="preserve">Liczba doposażonych instytucji ochrony zdrowia - 1  </v>
      </c>
      <c r="L188" s="80">
        <v>3913302</v>
      </c>
      <c r="M188" s="80">
        <v>3913302</v>
      </c>
      <c r="N188" s="80">
        <v>3326306.7</v>
      </c>
    </row>
    <row r="189" spans="1:14" ht="135" x14ac:dyDescent="0.25">
      <c r="A189" s="78">
        <v>186</v>
      </c>
      <c r="B189" s="78" t="s">
        <v>1179</v>
      </c>
      <c r="C189" s="78" t="s">
        <v>1180</v>
      </c>
      <c r="D189" s="78" t="s">
        <v>1181</v>
      </c>
      <c r="E189" s="78" t="s">
        <v>77</v>
      </c>
      <c r="F189" s="78" t="s">
        <v>480</v>
      </c>
      <c r="G189" s="78" t="s">
        <v>481</v>
      </c>
      <c r="H189" s="78" t="s">
        <v>482</v>
      </c>
      <c r="I189" s="79">
        <v>39083</v>
      </c>
      <c r="J189" s="79">
        <v>41881</v>
      </c>
      <c r="K189" s="79" t="str">
        <f>VLOOKUP(B189,'[4]wskaźniki do zest.'!$A$1:$B$234,2,FALSE)</f>
        <v xml:space="preserve"> Liczba przebudowanych instytucji ochrony zdrowia - 1 </v>
      </c>
      <c r="L189" s="80">
        <v>7044105.5999999996</v>
      </c>
      <c r="M189" s="80">
        <v>7044105.5999999996</v>
      </c>
      <c r="N189" s="80">
        <v>5987489.75</v>
      </c>
    </row>
    <row r="190" spans="1:14" ht="157.5" x14ac:dyDescent="0.25">
      <c r="A190" s="78">
        <v>187</v>
      </c>
      <c r="B190" s="78" t="s">
        <v>1182</v>
      </c>
      <c r="C190" s="78" t="s">
        <v>1183</v>
      </c>
      <c r="D190" s="78" t="s">
        <v>479</v>
      </c>
      <c r="E190" s="78" t="s">
        <v>77</v>
      </c>
      <c r="F190" s="78" t="s">
        <v>480</v>
      </c>
      <c r="G190" s="78" t="s">
        <v>481</v>
      </c>
      <c r="H190" s="78" t="s">
        <v>482</v>
      </c>
      <c r="I190" s="79">
        <v>39083</v>
      </c>
      <c r="J190" s="79">
        <v>41639</v>
      </c>
      <c r="K190" s="79" t="str">
        <f>VLOOKUP(B190,'[4]wskaźniki do zest.'!$A$1:$B$234,2,FALSE)</f>
        <v xml:space="preserve">Liczba doposażonych instytucji ochrony zdrowia - 1  </v>
      </c>
      <c r="L190" s="80">
        <v>6570585.9000000004</v>
      </c>
      <c r="M190" s="80">
        <v>6570585.9000000004</v>
      </c>
      <c r="N190" s="80">
        <v>5584998.0099999998</v>
      </c>
    </row>
    <row r="191" spans="1:14" ht="135" x14ac:dyDescent="0.25">
      <c r="A191" s="78">
        <v>188</v>
      </c>
      <c r="B191" s="78" t="s">
        <v>1184</v>
      </c>
      <c r="C191" s="78" t="s">
        <v>1185</v>
      </c>
      <c r="D191" s="78" t="s">
        <v>1186</v>
      </c>
      <c r="E191" s="78" t="s">
        <v>83</v>
      </c>
      <c r="F191" s="78" t="s">
        <v>1187</v>
      </c>
      <c r="G191" s="78" t="s">
        <v>1188</v>
      </c>
      <c r="H191" s="78" t="s">
        <v>1189</v>
      </c>
      <c r="I191" s="79">
        <v>39083</v>
      </c>
      <c r="J191" s="79">
        <v>40816</v>
      </c>
      <c r="K191" s="79" t="str">
        <f>VLOOKUP(B191,'[4]wskaźniki do zest.'!$A$1:$B$234,2,FALSE)</f>
        <v xml:space="preserve">Liczba doposażonych instytucji ochrony zdrowia - 1  </v>
      </c>
      <c r="L191" s="80">
        <v>1538347</v>
      </c>
      <c r="M191" s="80">
        <v>1538347</v>
      </c>
      <c r="N191" s="80">
        <v>1307594.95</v>
      </c>
    </row>
    <row r="192" spans="1:14" ht="135" x14ac:dyDescent="0.25">
      <c r="A192" s="78">
        <v>189</v>
      </c>
      <c r="B192" s="78" t="s">
        <v>1190</v>
      </c>
      <c r="C192" s="78" t="s">
        <v>1191</v>
      </c>
      <c r="D192" s="78" t="s">
        <v>1055</v>
      </c>
      <c r="E192" s="78" t="s">
        <v>82</v>
      </c>
      <c r="F192" s="78" t="s">
        <v>273</v>
      </c>
      <c r="G192" s="78" t="s">
        <v>1056</v>
      </c>
      <c r="H192" s="78" t="s">
        <v>1057</v>
      </c>
      <c r="I192" s="79">
        <v>39083</v>
      </c>
      <c r="J192" s="79">
        <v>40939</v>
      </c>
      <c r="K192" s="79" t="str">
        <f>VLOOKUP(B192,'[4]wskaźniki do zest.'!$A$1:$B$234,2,FALSE)</f>
        <v xml:space="preserve">Liczba doposażonych instytucji ochrony zdrowia - 1  </v>
      </c>
      <c r="L192" s="80">
        <v>9033300</v>
      </c>
      <c r="M192" s="80">
        <v>9015000</v>
      </c>
      <c r="N192" s="80">
        <v>7662750</v>
      </c>
    </row>
    <row r="193" spans="1:14" ht="146.25" x14ac:dyDescent="0.25">
      <c r="A193" s="78">
        <v>190</v>
      </c>
      <c r="B193" s="78" t="s">
        <v>1192</v>
      </c>
      <c r="C193" s="78" t="s">
        <v>1193</v>
      </c>
      <c r="D193" s="78" t="s">
        <v>1194</v>
      </c>
      <c r="E193" s="78" t="s">
        <v>84</v>
      </c>
      <c r="F193" s="78" t="s">
        <v>284</v>
      </c>
      <c r="G193" s="78" t="s">
        <v>1195</v>
      </c>
      <c r="H193" s="78" t="s">
        <v>1196</v>
      </c>
      <c r="I193" s="79">
        <v>39083</v>
      </c>
      <c r="J193" s="79">
        <v>41851</v>
      </c>
      <c r="K193" s="79" t="str">
        <f>VLOOKUP(B193,'[4]wskaźniki do zest.'!$A$1:$B$234,2,FALSE)</f>
        <v xml:space="preserve">Liczba doposażonych instytucji ochrony zdrowia - 1 Liczba przebudowanych instytucji ochrony zdrowia - 1 </v>
      </c>
      <c r="L193" s="80">
        <v>4966363.26</v>
      </c>
      <c r="M193" s="80">
        <v>2764938.55</v>
      </c>
      <c r="N193" s="80">
        <v>2350197.7400000002</v>
      </c>
    </row>
    <row r="194" spans="1:14" ht="135" x14ac:dyDescent="0.25">
      <c r="A194" s="78">
        <v>191</v>
      </c>
      <c r="B194" s="78" t="s">
        <v>1197</v>
      </c>
      <c r="C194" s="78" t="s">
        <v>1198</v>
      </c>
      <c r="D194" s="78" t="s">
        <v>1199</v>
      </c>
      <c r="E194" s="78" t="s">
        <v>80</v>
      </c>
      <c r="F194" s="78" t="s">
        <v>278</v>
      </c>
      <c r="G194" s="78" t="s">
        <v>1200</v>
      </c>
      <c r="H194" s="78" t="s">
        <v>1201</v>
      </c>
      <c r="I194" s="79">
        <v>39083</v>
      </c>
      <c r="J194" s="79">
        <v>40543</v>
      </c>
      <c r="K194" s="79" t="str">
        <f>VLOOKUP(B194,'[4]wskaźniki do zest.'!$A$1:$B$234,2,FALSE)</f>
        <v xml:space="preserve">Liczba doposażonych instytucji ochrony zdrowia - 1  </v>
      </c>
      <c r="L194" s="80">
        <v>5145690</v>
      </c>
      <c r="M194" s="80">
        <v>5145690</v>
      </c>
      <c r="N194" s="80">
        <v>4373836.5</v>
      </c>
    </row>
    <row r="195" spans="1:14" ht="168.75" x14ac:dyDescent="0.25">
      <c r="A195" s="78">
        <v>192</v>
      </c>
      <c r="B195" s="78" t="s">
        <v>1202</v>
      </c>
      <c r="C195" s="78" t="s">
        <v>1203</v>
      </c>
      <c r="D195" s="78" t="s">
        <v>1204</v>
      </c>
      <c r="E195" s="78" t="s">
        <v>82</v>
      </c>
      <c r="F195" s="78" t="s">
        <v>273</v>
      </c>
      <c r="G195" s="78" t="s">
        <v>1205</v>
      </c>
      <c r="H195" s="78" t="s">
        <v>1206</v>
      </c>
      <c r="I195" s="79">
        <v>39083</v>
      </c>
      <c r="J195" s="79">
        <v>41820</v>
      </c>
      <c r="K195" s="79" t="str">
        <f>VLOOKUP(B195,'[4]wskaźniki do zest.'!$A$1:$B$234,2,FALSE)</f>
        <v xml:space="preserve">Liczba doposażonych instytucji ochrony zdrowia - 1 Liczba przebudowanych instytucji ochrony zdrowia - 1 </v>
      </c>
      <c r="L195" s="80">
        <v>9994008.3000000007</v>
      </c>
      <c r="M195" s="80">
        <v>9994008.3000000007</v>
      </c>
      <c r="N195" s="80">
        <v>8494907.0500000007</v>
      </c>
    </row>
    <row r="196" spans="1:14" ht="146.25" x14ac:dyDescent="0.25">
      <c r="A196" s="78">
        <v>193</v>
      </c>
      <c r="B196" s="78" t="s">
        <v>1207</v>
      </c>
      <c r="C196" s="78" t="s">
        <v>1208</v>
      </c>
      <c r="D196" s="78" t="s">
        <v>1204</v>
      </c>
      <c r="E196" s="78" t="s">
        <v>82</v>
      </c>
      <c r="F196" s="78" t="s">
        <v>273</v>
      </c>
      <c r="G196" s="78" t="s">
        <v>1205</v>
      </c>
      <c r="H196" s="78" t="s">
        <v>1206</v>
      </c>
      <c r="I196" s="79">
        <v>39083</v>
      </c>
      <c r="J196" s="79">
        <v>41639</v>
      </c>
      <c r="K196" s="79" t="str">
        <f>VLOOKUP(B196,'[4]wskaźniki do zest.'!$A$1:$B$234,2,FALSE)</f>
        <v xml:space="preserve">Liczba doposażonych instytucji ochrony zdrowia - 1  </v>
      </c>
      <c r="L196" s="80">
        <v>1242412.19</v>
      </c>
      <c r="M196" s="80">
        <v>1205582.08</v>
      </c>
      <c r="N196" s="80">
        <v>1024744.76</v>
      </c>
    </row>
    <row r="197" spans="1:14" ht="112.5" x14ac:dyDescent="0.25">
      <c r="A197" s="78">
        <v>194</v>
      </c>
      <c r="B197" s="78" t="s">
        <v>1209</v>
      </c>
      <c r="C197" s="78" t="s">
        <v>1210</v>
      </c>
      <c r="D197" s="78" t="s">
        <v>1211</v>
      </c>
      <c r="E197" s="78" t="s">
        <v>80</v>
      </c>
      <c r="F197" s="78" t="s">
        <v>278</v>
      </c>
      <c r="G197" s="78" t="s">
        <v>1212</v>
      </c>
      <c r="H197" s="78" t="s">
        <v>1213</v>
      </c>
      <c r="I197" s="79">
        <v>39083</v>
      </c>
      <c r="J197" s="79">
        <v>41090</v>
      </c>
      <c r="K197" s="79" t="str">
        <f>VLOOKUP(B197,'[4]wskaźniki do zest.'!$A$1:$B$234,2,FALSE)</f>
        <v xml:space="preserve">Liczba doposażonych instytucji ochrony zdrowia - 1 Liczba przebudowanych instytucji ochrony zdrowia - 1 </v>
      </c>
      <c r="L197" s="80">
        <v>10039690.15</v>
      </c>
      <c r="M197" s="80">
        <v>10000000</v>
      </c>
      <c r="N197" s="80">
        <v>8500000</v>
      </c>
    </row>
    <row r="198" spans="1:14" ht="101.25" x14ac:dyDescent="0.25">
      <c r="A198" s="78">
        <v>195</v>
      </c>
      <c r="B198" s="78" t="s">
        <v>1214</v>
      </c>
      <c r="C198" s="78" t="s">
        <v>1215</v>
      </c>
      <c r="D198" s="78" t="s">
        <v>1216</v>
      </c>
      <c r="E198" s="78" t="s">
        <v>76</v>
      </c>
      <c r="F198" s="78" t="s">
        <v>1217</v>
      </c>
      <c r="G198" s="78" t="s">
        <v>1218</v>
      </c>
      <c r="H198" s="78" t="s">
        <v>1219</v>
      </c>
      <c r="I198" s="79">
        <v>39083</v>
      </c>
      <c r="J198" s="79">
        <v>41670</v>
      </c>
      <c r="K198" s="79" t="str">
        <f>VLOOKUP(B198,'[4]wskaźniki do zest.'!$A$1:$B$234,2,FALSE)</f>
        <v xml:space="preserve">Liczba doposażonych instytucji ochrony zdrowia - 1  </v>
      </c>
      <c r="L198" s="80">
        <v>3079008.17</v>
      </c>
      <c r="M198" s="80">
        <v>3079008.17</v>
      </c>
      <c r="N198" s="80">
        <v>2617156.94</v>
      </c>
    </row>
    <row r="199" spans="1:14" ht="135" x14ac:dyDescent="0.25">
      <c r="A199" s="78">
        <v>196</v>
      </c>
      <c r="B199" s="78" t="s">
        <v>1220</v>
      </c>
      <c r="C199" s="78" t="s">
        <v>1221</v>
      </c>
      <c r="D199" s="78" t="s">
        <v>506</v>
      </c>
      <c r="E199" s="78" t="s">
        <v>81</v>
      </c>
      <c r="F199" s="78" t="s">
        <v>507</v>
      </c>
      <c r="G199" s="78" t="s">
        <v>508</v>
      </c>
      <c r="H199" s="78" t="s">
        <v>509</v>
      </c>
      <c r="I199" s="79">
        <v>39083</v>
      </c>
      <c r="J199" s="79">
        <v>40633</v>
      </c>
      <c r="K199" s="79" t="str">
        <f>VLOOKUP(B199,'[4]wskaźniki do zest.'!$A$1:$B$234,2,FALSE)</f>
        <v xml:space="preserve">Liczba doposażonych instytucji ochrony zdrowia - 1 Liczba przebudowanych instytucji ochrony zdrowia - 1 </v>
      </c>
      <c r="L199" s="80">
        <v>7224699.75</v>
      </c>
      <c r="M199" s="80">
        <v>7212005.6500000004</v>
      </c>
      <c r="N199" s="80">
        <v>6130204.7999999998</v>
      </c>
    </row>
    <row r="200" spans="1:14" ht="146.25" x14ac:dyDescent="0.25">
      <c r="A200" s="78">
        <v>197</v>
      </c>
      <c r="B200" s="78" t="s">
        <v>1222</v>
      </c>
      <c r="C200" s="78" t="s">
        <v>1223</v>
      </c>
      <c r="D200" s="78" t="s">
        <v>1027</v>
      </c>
      <c r="E200" s="78" t="s">
        <v>343</v>
      </c>
      <c r="F200" s="78" t="s">
        <v>1028</v>
      </c>
      <c r="G200" s="78" t="s">
        <v>1029</v>
      </c>
      <c r="H200" s="78" t="s">
        <v>1224</v>
      </c>
      <c r="I200" s="79">
        <v>39083</v>
      </c>
      <c r="J200" s="79">
        <v>40693</v>
      </c>
      <c r="K200" s="79" t="str">
        <f>VLOOKUP(B200,'[4]wskaźniki do zest.'!$A$1:$B$234,2,FALSE)</f>
        <v xml:space="preserve">Liczba doposażonych instytucji ochrony zdrowia - 1  </v>
      </c>
      <c r="L200" s="80">
        <v>9975340</v>
      </c>
      <c r="M200" s="80">
        <v>9975340</v>
      </c>
      <c r="N200" s="80">
        <v>8479039</v>
      </c>
    </row>
    <row r="201" spans="1:14" ht="123.75" x14ac:dyDescent="0.25">
      <c r="A201" s="78">
        <v>198</v>
      </c>
      <c r="B201" s="78" t="s">
        <v>1225</v>
      </c>
      <c r="C201" s="78" t="s">
        <v>1226</v>
      </c>
      <c r="D201" s="78" t="s">
        <v>1227</v>
      </c>
      <c r="E201" s="78" t="s">
        <v>90</v>
      </c>
      <c r="F201" s="78" t="s">
        <v>1228</v>
      </c>
      <c r="G201" s="78" t="s">
        <v>1229</v>
      </c>
      <c r="H201" s="78" t="s">
        <v>1230</v>
      </c>
      <c r="I201" s="79">
        <v>39083</v>
      </c>
      <c r="J201" s="79">
        <v>41182</v>
      </c>
      <c r="K201" s="79" t="str">
        <f>VLOOKUP(B201,'[4]wskaźniki do zest.'!$A$1:$B$234,2,FALSE)</f>
        <v xml:space="preserve">Liczba doposażonych instytucji ochrony zdrowia - 1 Liczba przebudowanych instytucji ochrony zdrowia - 1 </v>
      </c>
      <c r="L201" s="80">
        <v>6745120.7999999998</v>
      </c>
      <c r="M201" s="80">
        <v>2974963.52</v>
      </c>
      <c r="N201" s="80">
        <v>2528718.9900000002</v>
      </c>
    </row>
    <row r="202" spans="1:14" ht="123.75" x14ac:dyDescent="0.25">
      <c r="A202" s="78">
        <v>199</v>
      </c>
      <c r="B202" s="78" t="s">
        <v>1231</v>
      </c>
      <c r="C202" s="78" t="s">
        <v>1232</v>
      </c>
      <c r="D202" s="78" t="s">
        <v>1027</v>
      </c>
      <c r="E202" s="78" t="s">
        <v>343</v>
      </c>
      <c r="F202" s="78" t="s">
        <v>1028</v>
      </c>
      <c r="G202" s="78" t="s">
        <v>1029</v>
      </c>
      <c r="H202" s="78" t="s">
        <v>1233</v>
      </c>
      <c r="I202" s="79">
        <v>39083</v>
      </c>
      <c r="J202" s="79">
        <v>40694</v>
      </c>
      <c r="K202" s="79" t="str">
        <f>VLOOKUP(B202,'[4]wskaźniki do zest.'!$A$1:$B$234,2,FALSE)</f>
        <v xml:space="preserve">Liczba doposażonych instytucji ochrony zdrowia - 1  </v>
      </c>
      <c r="L202" s="80">
        <v>9001223.2200000007</v>
      </c>
      <c r="M202" s="80">
        <v>9001223.2200000007</v>
      </c>
      <c r="N202" s="80">
        <v>7651039.7300000004</v>
      </c>
    </row>
    <row r="203" spans="1:14" ht="146.25" x14ac:dyDescent="0.25">
      <c r="A203" s="78">
        <v>200</v>
      </c>
      <c r="B203" s="78" t="s">
        <v>1234</v>
      </c>
      <c r="C203" s="78" t="s">
        <v>1235</v>
      </c>
      <c r="D203" s="78" t="s">
        <v>1236</v>
      </c>
      <c r="E203" s="78" t="s">
        <v>80</v>
      </c>
      <c r="F203" s="78" t="s">
        <v>278</v>
      </c>
      <c r="G203" s="78" t="s">
        <v>1237</v>
      </c>
      <c r="H203" s="78" t="s">
        <v>1238</v>
      </c>
      <c r="I203" s="79">
        <v>39083</v>
      </c>
      <c r="J203" s="79">
        <v>40512</v>
      </c>
      <c r="K203" s="79" t="str">
        <f>VLOOKUP(B203,'[4]wskaźniki do zest.'!$A$1:$B$234,2,FALSE)</f>
        <v xml:space="preserve">Liczba doposażonych instytucji ochrony zdrowia - 1  </v>
      </c>
      <c r="L203" s="80">
        <v>2487123.7000000002</v>
      </c>
      <c r="M203" s="80">
        <v>2487123.7000000002</v>
      </c>
      <c r="N203" s="80">
        <v>2114055.14</v>
      </c>
    </row>
    <row r="204" spans="1:14" ht="135" x14ac:dyDescent="0.25">
      <c r="A204" s="78">
        <v>201</v>
      </c>
      <c r="B204" s="78" t="s">
        <v>1239</v>
      </c>
      <c r="C204" s="78" t="s">
        <v>1240</v>
      </c>
      <c r="D204" s="78" t="s">
        <v>1241</v>
      </c>
      <c r="E204" s="78" t="s">
        <v>85</v>
      </c>
      <c r="F204" s="78" t="s">
        <v>486</v>
      </c>
      <c r="G204" s="78" t="s">
        <v>1242</v>
      </c>
      <c r="H204" s="78" t="s">
        <v>1243</v>
      </c>
      <c r="I204" s="79">
        <v>39083</v>
      </c>
      <c r="J204" s="79">
        <v>41182</v>
      </c>
      <c r="K204" s="79" t="str">
        <f>VLOOKUP(B204,'[4]wskaźniki do zest.'!$A$1:$B$234,2,FALSE)</f>
        <v xml:space="preserve">Liczba doposażonych instytucji ochrony zdrowia - 1  </v>
      </c>
      <c r="L204" s="80">
        <v>1546800</v>
      </c>
      <c r="M204" s="80">
        <v>1546800</v>
      </c>
      <c r="N204" s="80">
        <v>914780</v>
      </c>
    </row>
    <row r="205" spans="1:14" ht="123.75" x14ac:dyDescent="0.25">
      <c r="A205" s="78">
        <v>202</v>
      </c>
      <c r="B205" s="78" t="s">
        <v>1244</v>
      </c>
      <c r="C205" s="78" t="s">
        <v>1245</v>
      </c>
      <c r="D205" s="78" t="s">
        <v>748</v>
      </c>
      <c r="E205" s="78" t="s">
        <v>77</v>
      </c>
      <c r="F205" s="78" t="s">
        <v>480</v>
      </c>
      <c r="G205" s="78" t="s">
        <v>749</v>
      </c>
      <c r="H205" s="78" t="s">
        <v>750</v>
      </c>
      <c r="I205" s="79">
        <v>39083</v>
      </c>
      <c r="J205" s="79">
        <v>40482</v>
      </c>
      <c r="K205" s="79" t="str">
        <f>VLOOKUP(B205,'[4]wskaźniki do zest.'!$A$1:$B$234,2,FALSE)</f>
        <v xml:space="preserve">Liczba doposażonych instytucji ochrony zdrowia - 1  </v>
      </c>
      <c r="L205" s="80">
        <v>2089096</v>
      </c>
      <c r="M205" s="80">
        <v>2089096</v>
      </c>
      <c r="N205" s="80">
        <v>1775731.6</v>
      </c>
    </row>
    <row r="206" spans="1:14" ht="123.75" x14ac:dyDescent="0.25">
      <c r="A206" s="78">
        <v>203</v>
      </c>
      <c r="B206" s="78" t="s">
        <v>1246</v>
      </c>
      <c r="C206" s="78" t="s">
        <v>1247</v>
      </c>
      <c r="D206" s="78" t="s">
        <v>1248</v>
      </c>
      <c r="E206" s="78" t="s">
        <v>78</v>
      </c>
      <c r="F206" s="78" t="s">
        <v>463</v>
      </c>
      <c r="G206" s="78" t="s">
        <v>1249</v>
      </c>
      <c r="H206" s="78" t="s">
        <v>1250</v>
      </c>
      <c r="I206" s="79">
        <v>39083</v>
      </c>
      <c r="J206" s="79">
        <v>40663</v>
      </c>
      <c r="K206" s="79" t="str">
        <f>VLOOKUP(B206,'[4]wskaźniki do zest.'!$A$1:$B$234,2,FALSE)</f>
        <v xml:space="preserve">Liczba doposażonych instytucji ochrony zdrowia - 1  </v>
      </c>
      <c r="L206" s="80">
        <v>7572380</v>
      </c>
      <c r="M206" s="80">
        <v>7572380</v>
      </c>
      <c r="N206" s="80">
        <v>6436523</v>
      </c>
    </row>
    <row r="207" spans="1:14" ht="135" x14ac:dyDescent="0.25">
      <c r="A207" s="78">
        <v>204</v>
      </c>
      <c r="B207" s="78" t="s">
        <v>1251</v>
      </c>
      <c r="C207" s="78" t="s">
        <v>1252</v>
      </c>
      <c r="D207" s="78" t="s">
        <v>1253</v>
      </c>
      <c r="E207" s="78" t="s">
        <v>91</v>
      </c>
      <c r="F207" s="78" t="s">
        <v>331</v>
      </c>
      <c r="G207" s="78" t="s">
        <v>1254</v>
      </c>
      <c r="H207" s="78" t="s">
        <v>1255</v>
      </c>
      <c r="I207" s="79">
        <v>39083</v>
      </c>
      <c r="J207" s="79">
        <v>40512</v>
      </c>
      <c r="K207" s="79" t="str">
        <f>VLOOKUP(B207,'[4]wskaźniki do zest.'!$A$1:$B$234,2,FALSE)</f>
        <v xml:space="preserve">Liczba doposażonych instytucji ochrony zdrowia - 1 Liczba przebudowanych instytucji ochrony zdrowia - 1 </v>
      </c>
      <c r="L207" s="80">
        <v>9984025.9100000001</v>
      </c>
      <c r="M207" s="80">
        <v>9984025.9100000001</v>
      </c>
      <c r="N207" s="80">
        <v>8486422.0199999996</v>
      </c>
    </row>
    <row r="208" spans="1:14" ht="123.75" x14ac:dyDescent="0.25">
      <c r="A208" s="78">
        <v>205</v>
      </c>
      <c r="B208" s="78" t="s">
        <v>1256</v>
      </c>
      <c r="C208" s="78" t="s">
        <v>1257</v>
      </c>
      <c r="D208" s="78" t="s">
        <v>1258</v>
      </c>
      <c r="E208" s="78" t="s">
        <v>82</v>
      </c>
      <c r="F208" s="78" t="s">
        <v>273</v>
      </c>
      <c r="G208" s="78" t="s">
        <v>1259</v>
      </c>
      <c r="H208" s="78" t="s">
        <v>1260</v>
      </c>
      <c r="I208" s="79">
        <v>39083</v>
      </c>
      <c r="J208" s="79">
        <v>41547</v>
      </c>
      <c r="K208" s="79" t="str">
        <f>VLOOKUP(B208,'[4]wskaźniki do zest.'!$A$1:$B$234,2,FALSE)</f>
        <v xml:space="preserve"> Liczba przebudowanych instytucji ochrony zdrowia - 1 </v>
      </c>
      <c r="L208" s="80">
        <v>21405718.890000001</v>
      </c>
      <c r="M208" s="80">
        <v>5004676.5199999996</v>
      </c>
      <c r="N208" s="80">
        <v>4253975.04</v>
      </c>
    </row>
    <row r="209" spans="1:14" ht="135" x14ac:dyDescent="0.25">
      <c r="A209" s="78">
        <v>206</v>
      </c>
      <c r="B209" s="78" t="s">
        <v>1261</v>
      </c>
      <c r="C209" s="78" t="s">
        <v>1262</v>
      </c>
      <c r="D209" s="78" t="s">
        <v>1263</v>
      </c>
      <c r="E209" s="78" t="s">
        <v>85</v>
      </c>
      <c r="F209" s="78" t="s">
        <v>486</v>
      </c>
      <c r="G209" s="78" t="s">
        <v>1264</v>
      </c>
      <c r="H209" s="78" t="s">
        <v>1265</v>
      </c>
      <c r="I209" s="79">
        <v>39083</v>
      </c>
      <c r="J209" s="79">
        <v>40390</v>
      </c>
      <c r="K209" s="79" t="str">
        <f>VLOOKUP(B209,'[4]wskaźniki do zest.'!$A$1:$B$234,2,FALSE)</f>
        <v xml:space="preserve">Liczba doposażonych instytucji ochrony zdrowia - 1  </v>
      </c>
      <c r="L209" s="80">
        <v>2917329.9</v>
      </c>
      <c r="M209" s="80">
        <v>2431763.9</v>
      </c>
      <c r="N209" s="80">
        <v>2066999.31</v>
      </c>
    </row>
    <row r="210" spans="1:14" ht="135" x14ac:dyDescent="0.25">
      <c r="A210" s="78">
        <v>207</v>
      </c>
      <c r="B210" s="78" t="s">
        <v>1266</v>
      </c>
      <c r="C210" s="78" t="s">
        <v>1267</v>
      </c>
      <c r="D210" s="78" t="s">
        <v>1268</v>
      </c>
      <c r="E210" s="78" t="s">
        <v>82</v>
      </c>
      <c r="F210" s="78" t="s">
        <v>273</v>
      </c>
      <c r="G210" s="78" t="s">
        <v>1269</v>
      </c>
      <c r="H210" s="78" t="s">
        <v>1270</v>
      </c>
      <c r="I210" s="79">
        <v>39083</v>
      </c>
      <c r="J210" s="79">
        <v>40939</v>
      </c>
      <c r="K210" s="79" t="str">
        <f>VLOOKUP(B210,'[4]wskaźniki do zest.'!$A$1:$B$234,2,FALSE)</f>
        <v xml:space="preserve">Liczba doposażonych instytucji ochrony zdrowia - 1 Liczba przebudowanych instytucji ochrony zdrowia - 1 </v>
      </c>
      <c r="L210" s="80">
        <v>9554260</v>
      </c>
      <c r="M210" s="80">
        <v>9554260</v>
      </c>
      <c r="N210" s="80">
        <v>8121121</v>
      </c>
    </row>
    <row r="211" spans="1:14" ht="135" x14ac:dyDescent="0.25">
      <c r="A211" s="78">
        <v>208</v>
      </c>
      <c r="B211" s="78" t="s">
        <v>1271</v>
      </c>
      <c r="C211" s="78" t="s">
        <v>1272</v>
      </c>
      <c r="D211" s="78" t="s">
        <v>1273</v>
      </c>
      <c r="E211" s="78" t="s">
        <v>81</v>
      </c>
      <c r="F211" s="78" t="s">
        <v>507</v>
      </c>
      <c r="G211" s="78" t="s">
        <v>1274</v>
      </c>
      <c r="H211" s="78" t="s">
        <v>1275</v>
      </c>
      <c r="I211" s="79">
        <v>39083</v>
      </c>
      <c r="J211" s="79">
        <v>41182</v>
      </c>
      <c r="K211" s="79" t="str">
        <f>VLOOKUP(B211,'[4]wskaźniki do zest.'!$A$1:$B$234,2,FALSE)</f>
        <v xml:space="preserve">Liczba doposażonych instytucji ochrony zdrowia - 1  </v>
      </c>
      <c r="L211" s="80">
        <v>2852013.53</v>
      </c>
      <c r="M211" s="80">
        <v>2849085.53</v>
      </c>
      <c r="N211" s="80">
        <v>2421722.7000000002</v>
      </c>
    </row>
    <row r="212" spans="1:14" ht="135" x14ac:dyDescent="0.25">
      <c r="A212" s="78">
        <v>209</v>
      </c>
      <c r="B212" s="78" t="s">
        <v>1276</v>
      </c>
      <c r="C212" s="78" t="s">
        <v>1277</v>
      </c>
      <c r="D212" s="78" t="s">
        <v>462</v>
      </c>
      <c r="E212" s="78" t="s">
        <v>78</v>
      </c>
      <c r="F212" s="78" t="s">
        <v>463</v>
      </c>
      <c r="G212" s="78" t="s">
        <v>464</v>
      </c>
      <c r="H212" s="78" t="s">
        <v>465</v>
      </c>
      <c r="I212" s="79">
        <v>39083</v>
      </c>
      <c r="J212" s="79">
        <v>41639</v>
      </c>
      <c r="K212" s="79" t="str">
        <f>VLOOKUP(B212,'[4]wskaźniki do zest.'!$A$1:$B$234,2,FALSE)</f>
        <v xml:space="preserve">Liczba doposażonych instytucji ochrony zdrowia - 1  </v>
      </c>
      <c r="L212" s="80">
        <v>4621219</v>
      </c>
      <c r="M212" s="80">
        <v>4163349.87</v>
      </c>
      <c r="N212" s="80">
        <v>3538847.38</v>
      </c>
    </row>
    <row r="213" spans="1:14" ht="157.5" x14ac:dyDescent="0.25">
      <c r="A213" s="78">
        <v>210</v>
      </c>
      <c r="B213" s="78" t="s">
        <v>1278</v>
      </c>
      <c r="C213" s="78" t="s">
        <v>1279</v>
      </c>
      <c r="D213" s="78" t="s">
        <v>474</v>
      </c>
      <c r="E213" s="78" t="s">
        <v>82</v>
      </c>
      <c r="F213" s="78" t="s">
        <v>1280</v>
      </c>
      <c r="G213" s="78" t="s">
        <v>475</v>
      </c>
      <c r="H213" s="78" t="s">
        <v>476</v>
      </c>
      <c r="I213" s="79">
        <v>39083</v>
      </c>
      <c r="J213" s="79">
        <v>41060</v>
      </c>
      <c r="K213" s="79" t="str">
        <f>VLOOKUP(B213,'[4]wskaźniki do zest.'!$A$1:$B$234,2,FALSE)</f>
        <v xml:space="preserve">Liczba doposażonych instytucji ochrony zdrowia - 1  </v>
      </c>
      <c r="L213" s="80">
        <v>9790036</v>
      </c>
      <c r="M213" s="80">
        <v>9790036</v>
      </c>
      <c r="N213" s="80">
        <v>8321530.5999999996</v>
      </c>
    </row>
    <row r="214" spans="1:14" ht="112.5" x14ac:dyDescent="0.25">
      <c r="A214" s="78">
        <v>211</v>
      </c>
      <c r="B214" s="78" t="s">
        <v>1281</v>
      </c>
      <c r="C214" s="78" t="s">
        <v>1282</v>
      </c>
      <c r="D214" s="78" t="s">
        <v>1283</v>
      </c>
      <c r="E214" s="78" t="s">
        <v>89</v>
      </c>
      <c r="F214" s="78" t="s">
        <v>737</v>
      </c>
      <c r="G214" s="78" t="s">
        <v>738</v>
      </c>
      <c r="H214" s="78" t="s">
        <v>1284</v>
      </c>
      <c r="I214" s="79">
        <v>39083</v>
      </c>
      <c r="J214" s="79">
        <v>40663</v>
      </c>
      <c r="K214" s="79" t="str">
        <f>VLOOKUP(B214,'[4]wskaźniki do zest.'!$A$1:$B$234,2,FALSE)</f>
        <v xml:space="preserve">Liczba doposażonych instytucji ochrony zdrowia - 1  </v>
      </c>
      <c r="L214" s="80">
        <v>3995351.18</v>
      </c>
      <c r="M214" s="80">
        <v>3995351.18</v>
      </c>
      <c r="N214" s="80">
        <v>3396048.5</v>
      </c>
    </row>
    <row r="215" spans="1:14" ht="123.75" x14ac:dyDescent="0.25">
      <c r="A215" s="78">
        <v>212</v>
      </c>
      <c r="B215" s="78" t="s">
        <v>1285</v>
      </c>
      <c r="C215" s="78" t="s">
        <v>1286</v>
      </c>
      <c r="D215" s="78" t="s">
        <v>1287</v>
      </c>
      <c r="E215" s="78" t="s">
        <v>80</v>
      </c>
      <c r="F215" s="78" t="s">
        <v>278</v>
      </c>
      <c r="G215" s="78" t="s">
        <v>1288</v>
      </c>
      <c r="H215" s="78" t="s">
        <v>1289</v>
      </c>
      <c r="I215" s="79">
        <v>39083</v>
      </c>
      <c r="J215" s="79">
        <v>41029</v>
      </c>
      <c r="K215" s="79" t="str">
        <f>VLOOKUP(B215,'[4]wskaźniki do zest.'!$A$1:$B$234,2,FALSE)</f>
        <v xml:space="preserve">Liczba doposażonych instytucji ochrony zdrowia - 1 Liczba przebudowanych instytucji ochrony zdrowia - 1 </v>
      </c>
      <c r="L215" s="80">
        <v>1548971.25</v>
      </c>
      <c r="M215" s="80">
        <v>1548971.25</v>
      </c>
      <c r="N215" s="80">
        <v>1316625.56</v>
      </c>
    </row>
    <row r="216" spans="1:14" ht="135" x14ac:dyDescent="0.25">
      <c r="A216" s="78">
        <v>213</v>
      </c>
      <c r="B216" s="78" t="s">
        <v>1290</v>
      </c>
      <c r="C216" s="78" t="s">
        <v>1291</v>
      </c>
      <c r="D216" s="78" t="s">
        <v>1121</v>
      </c>
      <c r="E216" s="78" t="s">
        <v>80</v>
      </c>
      <c r="F216" s="78" t="s">
        <v>278</v>
      </c>
      <c r="G216" s="78" t="s">
        <v>1122</v>
      </c>
      <c r="H216" s="78" t="s">
        <v>1123</v>
      </c>
      <c r="I216" s="79">
        <v>39083</v>
      </c>
      <c r="J216" s="79">
        <v>40939</v>
      </c>
      <c r="K216" s="79" t="str">
        <f>VLOOKUP(B216,'[4]wskaźniki do zest.'!$A$1:$B$234,2,FALSE)</f>
        <v xml:space="preserve">Liczba doposażonych instytucji ochrony zdrowia - 1  </v>
      </c>
      <c r="L216" s="80">
        <v>10044878.52</v>
      </c>
      <c r="M216" s="80">
        <v>9999738.5199999996</v>
      </c>
      <c r="N216" s="80">
        <v>8499777.7400000002</v>
      </c>
    </row>
    <row r="217" spans="1:14" ht="135" x14ac:dyDescent="0.25">
      <c r="A217" s="78">
        <v>214</v>
      </c>
      <c r="B217" s="78" t="s">
        <v>1292</v>
      </c>
      <c r="C217" s="78" t="s">
        <v>1293</v>
      </c>
      <c r="D217" s="78" t="s">
        <v>1096</v>
      </c>
      <c r="E217" s="78" t="s">
        <v>82</v>
      </c>
      <c r="F217" s="78" t="s">
        <v>273</v>
      </c>
      <c r="G217" s="78" t="s">
        <v>1097</v>
      </c>
      <c r="H217" s="78" t="s">
        <v>1098</v>
      </c>
      <c r="I217" s="79">
        <v>39083</v>
      </c>
      <c r="J217" s="79">
        <v>41029</v>
      </c>
      <c r="K217" s="79" t="str">
        <f>VLOOKUP(B217,'[4]wskaźniki do zest.'!$A$1:$B$234,2,FALSE)</f>
        <v xml:space="preserve">Liczba doposażonych instytucji ochrony zdrowia - 1 Liczba przebudowanych instytucji ochrony zdrowia - 1 </v>
      </c>
      <c r="L217" s="80">
        <v>9999780</v>
      </c>
      <c r="M217" s="80">
        <v>9999780</v>
      </c>
      <c r="N217" s="80">
        <v>8499813</v>
      </c>
    </row>
    <row r="218" spans="1:14" ht="135" x14ac:dyDescent="0.25">
      <c r="A218" s="78">
        <v>215</v>
      </c>
      <c r="B218" s="78" t="s">
        <v>1294</v>
      </c>
      <c r="C218" s="78" t="s">
        <v>1295</v>
      </c>
      <c r="D218" s="78" t="s">
        <v>1121</v>
      </c>
      <c r="E218" s="78" t="s">
        <v>80</v>
      </c>
      <c r="F218" s="78" t="s">
        <v>278</v>
      </c>
      <c r="G218" s="78" t="s">
        <v>1122</v>
      </c>
      <c r="H218" s="78" t="s">
        <v>1123</v>
      </c>
      <c r="I218" s="79">
        <v>39083</v>
      </c>
      <c r="J218" s="79">
        <v>40908</v>
      </c>
      <c r="K218" s="79" t="str">
        <f>VLOOKUP(B218,'[4]wskaźniki do zest.'!$A$1:$B$234,2,FALSE)</f>
        <v xml:space="preserve">Liczba doposażonych instytucji ochrony zdrowia - 1  </v>
      </c>
      <c r="L218" s="80">
        <v>10052220</v>
      </c>
      <c r="M218" s="80">
        <v>10000000</v>
      </c>
      <c r="N218" s="80">
        <v>8500000</v>
      </c>
    </row>
    <row r="219" spans="1:14" ht="123.75" x14ac:dyDescent="0.25">
      <c r="A219" s="78">
        <v>216</v>
      </c>
      <c r="B219" s="78" t="s">
        <v>1296</v>
      </c>
      <c r="C219" s="78" t="s">
        <v>1297</v>
      </c>
      <c r="D219" s="78" t="s">
        <v>1121</v>
      </c>
      <c r="E219" s="78" t="s">
        <v>80</v>
      </c>
      <c r="F219" s="78" t="s">
        <v>278</v>
      </c>
      <c r="G219" s="78" t="s">
        <v>1122</v>
      </c>
      <c r="H219" s="78" t="s">
        <v>1123</v>
      </c>
      <c r="I219" s="79">
        <v>39083</v>
      </c>
      <c r="J219" s="79">
        <v>40939</v>
      </c>
      <c r="K219" s="79" t="str">
        <f>VLOOKUP(B219,'[4]wskaźniki do zest.'!$A$1:$B$234,2,FALSE)</f>
        <v xml:space="preserve">Liczba doposażonych instytucji ochrony zdrowia - 1 Liczba przebudowanych instytucji ochrony zdrowia - 1 </v>
      </c>
      <c r="L219" s="80">
        <v>9331186.5199999996</v>
      </c>
      <c r="M219" s="80">
        <v>9331186.5199999996</v>
      </c>
      <c r="N219" s="80">
        <v>7931508.54</v>
      </c>
    </row>
    <row r="220" spans="1:14" ht="146.25" x14ac:dyDescent="0.25">
      <c r="A220" s="78">
        <v>217</v>
      </c>
      <c r="B220" s="78" t="s">
        <v>1298</v>
      </c>
      <c r="C220" s="78" t="s">
        <v>1299</v>
      </c>
      <c r="D220" s="78" t="s">
        <v>1033</v>
      </c>
      <c r="E220" s="78" t="s">
        <v>82</v>
      </c>
      <c r="F220" s="78" t="s">
        <v>273</v>
      </c>
      <c r="G220" s="78" t="s">
        <v>1034</v>
      </c>
      <c r="H220" s="78" t="s">
        <v>1035</v>
      </c>
      <c r="I220" s="79">
        <v>39083</v>
      </c>
      <c r="J220" s="79">
        <v>41305</v>
      </c>
      <c r="K220" s="79" t="str">
        <f>VLOOKUP(B220,'[4]wskaźniki do zest.'!$A$1:$B$234,2,FALSE)</f>
        <v xml:space="preserve">Liczba doposażonych instytucji ochrony zdrowia - 1 Liczba przebudowanych instytucji ochrony zdrowia - 1 </v>
      </c>
      <c r="L220" s="80">
        <v>14920436.699999999</v>
      </c>
      <c r="M220" s="80">
        <v>10000000</v>
      </c>
      <c r="N220" s="80">
        <v>8500000</v>
      </c>
    </row>
    <row r="221" spans="1:14" ht="135" x14ac:dyDescent="0.25">
      <c r="A221" s="78">
        <v>218</v>
      </c>
      <c r="B221" s="78" t="s">
        <v>1300</v>
      </c>
      <c r="C221" s="78" t="s">
        <v>1301</v>
      </c>
      <c r="D221" s="78" t="s">
        <v>1155</v>
      </c>
      <c r="E221" s="78" t="s">
        <v>81</v>
      </c>
      <c r="F221" s="78" t="s">
        <v>273</v>
      </c>
      <c r="G221" s="78" t="s">
        <v>1302</v>
      </c>
      <c r="H221" s="78" t="s">
        <v>1303</v>
      </c>
      <c r="I221" s="79">
        <v>39083</v>
      </c>
      <c r="J221" s="79">
        <v>41274</v>
      </c>
      <c r="K221" s="79" t="str">
        <f>VLOOKUP(B221,'[4]wskaźniki do zest.'!$A$1:$B$234,2,FALSE)</f>
        <v xml:space="preserve">Liczba doposażonych instytucji ochrony zdrowia - 1  </v>
      </c>
      <c r="L221" s="80">
        <v>11022480.01</v>
      </c>
      <c r="M221" s="80">
        <v>10000000</v>
      </c>
      <c r="N221" s="80">
        <v>8500000</v>
      </c>
    </row>
    <row r="222" spans="1:14" ht="135" x14ac:dyDescent="0.25">
      <c r="A222" s="78">
        <v>219</v>
      </c>
      <c r="B222" s="78" t="s">
        <v>1304</v>
      </c>
      <c r="C222" s="78" t="s">
        <v>1305</v>
      </c>
      <c r="D222" s="78" t="s">
        <v>1155</v>
      </c>
      <c r="E222" s="78" t="s">
        <v>81</v>
      </c>
      <c r="F222" s="78" t="s">
        <v>273</v>
      </c>
      <c r="G222" s="78" t="s">
        <v>1302</v>
      </c>
      <c r="H222" s="78" t="s">
        <v>1306</v>
      </c>
      <c r="I222" s="79">
        <v>39083</v>
      </c>
      <c r="J222" s="79">
        <v>40908</v>
      </c>
      <c r="K222" s="79" t="str">
        <f>VLOOKUP(B222,'[4]wskaźniki do zest.'!$A$1:$B$234,2,FALSE)</f>
        <v xml:space="preserve">Liczba doposażonych instytucji ochrony zdrowia - 1  </v>
      </c>
      <c r="L222" s="80">
        <v>10382480.01</v>
      </c>
      <c r="M222" s="80">
        <v>10000000</v>
      </c>
      <c r="N222" s="80">
        <v>8500000</v>
      </c>
    </row>
    <row r="223" spans="1:14" ht="146.25" x14ac:dyDescent="0.25">
      <c r="A223" s="78">
        <v>220</v>
      </c>
      <c r="B223" s="78" t="s">
        <v>1307</v>
      </c>
      <c r="C223" s="78" t="s">
        <v>1308</v>
      </c>
      <c r="D223" s="78" t="s">
        <v>600</v>
      </c>
      <c r="E223" s="78" t="s">
        <v>91</v>
      </c>
      <c r="F223" s="78" t="s">
        <v>331</v>
      </c>
      <c r="G223" s="78" t="s">
        <v>601</v>
      </c>
      <c r="H223" s="78" t="s">
        <v>602</v>
      </c>
      <c r="I223" s="79">
        <v>39083</v>
      </c>
      <c r="J223" s="79">
        <v>41152</v>
      </c>
      <c r="K223" s="79" t="str">
        <f>VLOOKUP(B223,'[4]wskaźniki do zest.'!$A$1:$B$234,2,FALSE)</f>
        <v xml:space="preserve"> Liczba przebudowanych instytucji ochrony zdrowia - 1 </v>
      </c>
      <c r="L223" s="80">
        <v>7839359.4100000001</v>
      </c>
      <c r="M223" s="80">
        <v>7815569.4100000001</v>
      </c>
      <c r="N223" s="80">
        <v>6643233.9900000002</v>
      </c>
    </row>
    <row r="224" spans="1:14" ht="135" x14ac:dyDescent="0.25">
      <c r="A224" s="78">
        <v>221</v>
      </c>
      <c r="B224" s="78" t="s">
        <v>1309</v>
      </c>
      <c r="C224" s="78" t="s">
        <v>1310</v>
      </c>
      <c r="D224" s="78" t="s">
        <v>1311</v>
      </c>
      <c r="E224" s="78" t="s">
        <v>91</v>
      </c>
      <c r="F224" s="78" t="s">
        <v>331</v>
      </c>
      <c r="G224" s="78" t="s">
        <v>1312</v>
      </c>
      <c r="H224" s="78" t="s">
        <v>1313</v>
      </c>
      <c r="I224" s="79">
        <v>39083</v>
      </c>
      <c r="J224" s="79">
        <v>41274</v>
      </c>
      <c r="K224" s="79" t="str">
        <f>VLOOKUP(B224,'[4]wskaźniki do zest.'!$A$1:$B$234,2,FALSE)</f>
        <v xml:space="preserve">Liczba doposażonych instytucji ochrony zdrowia - 1  </v>
      </c>
      <c r="L224" s="80">
        <v>2199809.1800000002</v>
      </c>
      <c r="M224" s="80">
        <v>1091563.96</v>
      </c>
      <c r="N224" s="80">
        <v>927829.36</v>
      </c>
    </row>
    <row r="225" spans="1:14" ht="123.75" x14ac:dyDescent="0.25">
      <c r="A225" s="78">
        <v>222</v>
      </c>
      <c r="B225" s="78" t="s">
        <v>1314</v>
      </c>
      <c r="C225" s="78" t="s">
        <v>1315</v>
      </c>
      <c r="D225" s="78" t="s">
        <v>474</v>
      </c>
      <c r="E225" s="78" t="s">
        <v>82</v>
      </c>
      <c r="F225" s="78" t="s">
        <v>1280</v>
      </c>
      <c r="G225" s="78" t="s">
        <v>475</v>
      </c>
      <c r="H225" s="78" t="s">
        <v>476</v>
      </c>
      <c r="I225" s="79">
        <v>39083</v>
      </c>
      <c r="J225" s="79">
        <v>42308</v>
      </c>
      <c r="K225" s="79" t="str">
        <f>VLOOKUP(B225,'[4]wskaźniki do zest.'!$A$1:$B$234,2,FALSE)</f>
        <v xml:space="preserve">Liczba doposażonych instytucji ochrony zdrowia - 1  </v>
      </c>
      <c r="L225" s="80">
        <v>3516310.5</v>
      </c>
      <c r="M225" s="80">
        <v>3075800</v>
      </c>
      <c r="N225" s="80">
        <v>2614430</v>
      </c>
    </row>
    <row r="226" spans="1:14" ht="135" x14ac:dyDescent="0.25">
      <c r="A226" s="78">
        <v>223</v>
      </c>
      <c r="B226" s="78" t="s">
        <v>1316</v>
      </c>
      <c r="C226" s="78" t="s">
        <v>1317</v>
      </c>
      <c r="D226" s="78" t="s">
        <v>1318</v>
      </c>
      <c r="E226" s="78" t="s">
        <v>343</v>
      </c>
      <c r="F226" s="78" t="s">
        <v>1319</v>
      </c>
      <c r="G226" s="78" t="s">
        <v>1320</v>
      </c>
      <c r="H226" s="78" t="s">
        <v>1321</v>
      </c>
      <c r="I226" s="79">
        <v>39083</v>
      </c>
      <c r="J226" s="79">
        <v>40816</v>
      </c>
      <c r="K226" s="79" t="str">
        <f>VLOOKUP(B226,'[4]wskaźniki do zest.'!$A$1:$B$234,2,FALSE)</f>
        <v xml:space="preserve">Liczba doposażonych instytucji ochrony zdrowia - 1  </v>
      </c>
      <c r="L226" s="80">
        <v>1578948.2</v>
      </c>
      <c r="M226" s="80">
        <v>1578948.2</v>
      </c>
      <c r="N226" s="80">
        <v>1342105.97</v>
      </c>
    </row>
    <row r="227" spans="1:14" ht="135" x14ac:dyDescent="0.25">
      <c r="A227" s="78">
        <v>224</v>
      </c>
      <c r="B227" s="78" t="s">
        <v>1322</v>
      </c>
      <c r="C227" s="78" t="s">
        <v>1323</v>
      </c>
      <c r="D227" s="78" t="s">
        <v>1318</v>
      </c>
      <c r="E227" s="78" t="s">
        <v>343</v>
      </c>
      <c r="F227" s="78" t="s">
        <v>1319</v>
      </c>
      <c r="G227" s="78" t="s">
        <v>1320</v>
      </c>
      <c r="H227" s="78" t="s">
        <v>1321</v>
      </c>
      <c r="I227" s="79">
        <v>39083</v>
      </c>
      <c r="J227" s="79">
        <v>40816</v>
      </c>
      <c r="K227" s="79" t="str">
        <f>VLOOKUP(B227,'[4]wskaźniki do zest.'!$A$1:$B$234,2,FALSE)</f>
        <v xml:space="preserve">Liczba doposażonych instytucji ochrony zdrowia - 1  </v>
      </c>
      <c r="L227" s="80">
        <v>3550626.5</v>
      </c>
      <c r="M227" s="80">
        <v>3550626.5</v>
      </c>
      <c r="N227" s="80">
        <v>3018032.52</v>
      </c>
    </row>
    <row r="228" spans="1:14" ht="123.75" x14ac:dyDescent="0.25">
      <c r="A228" s="78">
        <v>225</v>
      </c>
      <c r="B228" s="78" t="s">
        <v>1324</v>
      </c>
      <c r="C228" s="78" t="s">
        <v>1325</v>
      </c>
      <c r="D228" s="78" t="s">
        <v>1326</v>
      </c>
      <c r="E228" s="78" t="s">
        <v>343</v>
      </c>
      <c r="F228" s="78" t="s">
        <v>1028</v>
      </c>
      <c r="G228" s="78" t="s">
        <v>1029</v>
      </c>
      <c r="H228" s="78" t="s">
        <v>1152</v>
      </c>
      <c r="I228" s="79">
        <v>39083</v>
      </c>
      <c r="J228" s="79">
        <v>40543</v>
      </c>
      <c r="K228" s="79" t="str">
        <f>VLOOKUP(B228,'[4]wskaźniki do zest.'!$A$1:$B$234,2,FALSE)</f>
        <v xml:space="preserve">Liczba doposażonych instytucji ochrony zdrowia - 1  </v>
      </c>
      <c r="L228" s="80">
        <v>2133000</v>
      </c>
      <c r="M228" s="80">
        <v>2132000</v>
      </c>
      <c r="N228" s="80">
        <v>1812200</v>
      </c>
    </row>
    <row r="229" spans="1:14" ht="135" x14ac:dyDescent="0.25">
      <c r="A229" s="78">
        <v>226</v>
      </c>
      <c r="B229" s="78" t="s">
        <v>1327</v>
      </c>
      <c r="C229" s="78" t="s">
        <v>1328</v>
      </c>
      <c r="D229" s="78" t="s">
        <v>1114</v>
      </c>
      <c r="E229" s="78" t="s">
        <v>82</v>
      </c>
      <c r="F229" s="78" t="s">
        <v>273</v>
      </c>
      <c r="G229" s="78" t="s">
        <v>1115</v>
      </c>
      <c r="H229" s="78" t="s">
        <v>1116</v>
      </c>
      <c r="I229" s="79">
        <v>39083</v>
      </c>
      <c r="J229" s="79">
        <v>41608</v>
      </c>
      <c r="K229" s="79" t="str">
        <f>VLOOKUP(B229,'[4]wskaźniki do zest.'!$A$1:$B$234,2,FALSE)</f>
        <v xml:space="preserve">Liczba doposażonych instytucji ochrony zdrowia - 1 Liczba przebudowanych instytucji ochrony zdrowia - 1 </v>
      </c>
      <c r="L229" s="80">
        <v>9396860.9600000009</v>
      </c>
      <c r="M229" s="80">
        <v>9396860.9600000009</v>
      </c>
      <c r="N229" s="80">
        <v>7987331.8099999996</v>
      </c>
    </row>
    <row r="230" spans="1:14" ht="135" x14ac:dyDescent="0.25">
      <c r="A230" s="78">
        <v>227</v>
      </c>
      <c r="B230" s="78" t="s">
        <v>1329</v>
      </c>
      <c r="C230" s="78" t="s">
        <v>1330</v>
      </c>
      <c r="D230" s="78" t="s">
        <v>485</v>
      </c>
      <c r="E230" s="78" t="s">
        <v>85</v>
      </c>
      <c r="F230" s="78" t="s">
        <v>486</v>
      </c>
      <c r="G230" s="78" t="s">
        <v>487</v>
      </c>
      <c r="H230" s="78" t="s">
        <v>488</v>
      </c>
      <c r="I230" s="79">
        <v>39083</v>
      </c>
      <c r="J230" s="79">
        <v>40602</v>
      </c>
      <c r="K230" s="79" t="str">
        <f>VLOOKUP(B230,'[4]wskaźniki do zest.'!$A$1:$B$234,2,FALSE)</f>
        <v xml:space="preserve">Liczba doposażonych instytucji ochrony zdrowia - 1  </v>
      </c>
      <c r="L230" s="80">
        <v>7691386.9699999997</v>
      </c>
      <c r="M230" s="80">
        <v>7579948.9699999997</v>
      </c>
      <c r="N230" s="80">
        <v>6442956.6200000001</v>
      </c>
    </row>
    <row r="231" spans="1:14" ht="112.5" x14ac:dyDescent="0.25">
      <c r="A231" s="78">
        <v>228</v>
      </c>
      <c r="B231" s="78" t="s">
        <v>1331</v>
      </c>
      <c r="C231" s="78" t="s">
        <v>1332</v>
      </c>
      <c r="D231" s="78" t="s">
        <v>485</v>
      </c>
      <c r="E231" s="78" t="s">
        <v>85</v>
      </c>
      <c r="F231" s="78" t="s">
        <v>486</v>
      </c>
      <c r="G231" s="78" t="s">
        <v>487</v>
      </c>
      <c r="H231" s="78" t="s">
        <v>488</v>
      </c>
      <c r="I231" s="79">
        <v>39083</v>
      </c>
      <c r="J231" s="79">
        <v>40602</v>
      </c>
      <c r="K231" s="79" t="str">
        <f>VLOOKUP(B231,'[4]wskaźniki do zest.'!$A$1:$B$234,2,FALSE)</f>
        <v xml:space="preserve">Liczba doposażonych instytucji ochrony zdrowia - 1  </v>
      </c>
      <c r="L231" s="80">
        <v>6696994</v>
      </c>
      <c r="M231" s="80">
        <v>6696994</v>
      </c>
      <c r="N231" s="80">
        <v>5692444.9000000004</v>
      </c>
    </row>
  </sheetData>
  <mergeCells count="12">
    <mergeCell ref="L2:L3"/>
    <mergeCell ref="N2:N3"/>
    <mergeCell ref="A1:N1"/>
    <mergeCell ref="C2:C3"/>
    <mergeCell ref="B2:B3"/>
    <mergeCell ref="A2:A3"/>
    <mergeCell ref="I2:I3"/>
    <mergeCell ref="J2:J3"/>
    <mergeCell ref="K2:K3"/>
    <mergeCell ref="E2:H2"/>
    <mergeCell ref="D2:D3"/>
    <mergeCell ref="M2:M3"/>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R74"/>
  <sheetViews>
    <sheetView view="pageBreakPreview" topLeftCell="A42" zoomScale="85" zoomScaleNormal="100" zoomScaleSheetLayoutView="85" workbookViewId="0">
      <selection activeCell="C30" sqref="C30:I30"/>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x14ac:dyDescent="0.2">
      <c r="A1" s="311" t="s">
        <v>39</v>
      </c>
      <c r="B1" s="312"/>
      <c r="C1" s="312"/>
      <c r="D1" s="312"/>
      <c r="E1" s="312"/>
      <c r="F1" s="312"/>
      <c r="G1" s="312"/>
      <c r="H1" s="312"/>
      <c r="I1" s="313"/>
    </row>
    <row r="2" spans="1:9" ht="30" customHeight="1" thickBot="1" x14ac:dyDescent="0.25">
      <c r="A2" s="103">
        <v>1</v>
      </c>
      <c r="B2" s="368" t="s">
        <v>99</v>
      </c>
      <c r="C2" s="368"/>
      <c r="D2" s="368"/>
      <c r="E2" s="369"/>
      <c r="F2" s="374" t="s">
        <v>1334</v>
      </c>
      <c r="G2" s="374"/>
      <c r="H2" s="374"/>
      <c r="I2" s="375"/>
    </row>
    <row r="3" spans="1:9" ht="15" customHeight="1" thickBot="1" x14ac:dyDescent="0.25">
      <c r="A3" s="243"/>
      <c r="B3" s="243"/>
      <c r="C3" s="243"/>
      <c r="D3" s="243"/>
      <c r="E3" s="243"/>
      <c r="F3" s="243"/>
      <c r="G3" s="243"/>
      <c r="H3" s="243"/>
      <c r="I3" s="243"/>
    </row>
    <row r="4" spans="1:9" ht="30" customHeight="1" x14ac:dyDescent="0.2">
      <c r="A4" s="376" t="s">
        <v>4</v>
      </c>
      <c r="B4" s="377"/>
      <c r="C4" s="377"/>
      <c r="D4" s="377"/>
      <c r="E4" s="377"/>
      <c r="F4" s="377"/>
      <c r="G4" s="377"/>
      <c r="H4" s="377"/>
      <c r="I4" s="378"/>
    </row>
    <row r="5" spans="1:9" ht="30" customHeight="1" x14ac:dyDescent="0.2">
      <c r="A5" s="98">
        <v>2</v>
      </c>
      <c r="B5" s="370" t="s">
        <v>30</v>
      </c>
      <c r="C5" s="370"/>
      <c r="D5" s="371"/>
      <c r="E5" s="249" t="s">
        <v>116</v>
      </c>
      <c r="F5" s="249"/>
      <c r="G5" s="249"/>
      <c r="H5" s="249"/>
      <c r="I5" s="379"/>
    </row>
    <row r="6" spans="1:9" ht="30" customHeight="1" x14ac:dyDescent="0.25">
      <c r="A6" s="98">
        <v>3</v>
      </c>
      <c r="B6" s="372" t="s">
        <v>96</v>
      </c>
      <c r="C6" s="372"/>
      <c r="D6" s="373"/>
      <c r="E6" s="281" t="s">
        <v>193</v>
      </c>
      <c r="F6" s="340"/>
      <c r="G6" s="340"/>
      <c r="H6" s="340"/>
      <c r="I6" s="341"/>
    </row>
    <row r="7" spans="1:9" ht="30" customHeight="1" x14ac:dyDescent="0.25">
      <c r="A7" s="98">
        <v>4</v>
      </c>
      <c r="B7" s="372" t="s">
        <v>40</v>
      </c>
      <c r="C7" s="372"/>
      <c r="D7" s="373"/>
      <c r="E7" s="281" t="s">
        <v>1001</v>
      </c>
      <c r="F7" s="340"/>
      <c r="G7" s="340"/>
      <c r="H7" s="340"/>
      <c r="I7" s="341"/>
    </row>
    <row r="8" spans="1:9" ht="30" customHeight="1" x14ac:dyDescent="0.25">
      <c r="A8" s="98">
        <v>5</v>
      </c>
      <c r="B8" s="372" t="s">
        <v>45</v>
      </c>
      <c r="C8" s="372"/>
      <c r="D8" s="373"/>
      <c r="E8" s="287" t="s">
        <v>1000</v>
      </c>
      <c r="F8" s="389"/>
      <c r="G8" s="389"/>
      <c r="H8" s="389"/>
      <c r="I8" s="390"/>
    </row>
    <row r="9" spans="1:9" ht="78" customHeight="1" thickBot="1" x14ac:dyDescent="0.25">
      <c r="A9" s="103">
        <v>6</v>
      </c>
      <c r="B9" s="382" t="s">
        <v>31</v>
      </c>
      <c r="C9" s="383"/>
      <c r="D9" s="384"/>
      <c r="E9" s="240" t="s">
        <v>1644</v>
      </c>
      <c r="F9" s="241"/>
      <c r="G9" s="241"/>
      <c r="H9" s="241"/>
      <c r="I9" s="242"/>
    </row>
    <row r="10" spans="1:9" ht="15" customHeight="1" thickBot="1" x14ac:dyDescent="0.25">
      <c r="A10" s="243"/>
      <c r="B10" s="243"/>
      <c r="C10" s="243"/>
      <c r="D10" s="243"/>
      <c r="E10" s="243"/>
      <c r="F10" s="243"/>
      <c r="G10" s="243"/>
      <c r="H10" s="243"/>
      <c r="I10" s="243"/>
    </row>
    <row r="11" spans="1:9" ht="30" customHeight="1" x14ac:dyDescent="0.2">
      <c r="A11" s="376" t="s">
        <v>41</v>
      </c>
      <c r="B11" s="377"/>
      <c r="C11" s="377"/>
      <c r="D11" s="377"/>
      <c r="E11" s="377"/>
      <c r="F11" s="377"/>
      <c r="G11" s="377"/>
      <c r="H11" s="377"/>
      <c r="I11" s="378"/>
    </row>
    <row r="12" spans="1:9" ht="161.25" customHeight="1" x14ac:dyDescent="0.2">
      <c r="A12" s="99">
        <v>7</v>
      </c>
      <c r="B12" s="97" t="s">
        <v>73</v>
      </c>
      <c r="C12" s="296" t="s">
        <v>1648</v>
      </c>
      <c r="D12" s="388"/>
      <c r="E12" s="388"/>
      <c r="F12" s="388"/>
      <c r="G12" s="388"/>
      <c r="H12" s="297"/>
      <c r="I12" s="13"/>
    </row>
    <row r="13" spans="1:9" ht="51" customHeight="1" x14ac:dyDescent="0.2">
      <c r="A13" s="318">
        <v>8</v>
      </c>
      <c r="B13" s="321" t="s">
        <v>129</v>
      </c>
      <c r="C13" s="386" t="s">
        <v>1002</v>
      </c>
      <c r="D13" s="386"/>
      <c r="E13" s="386"/>
      <c r="F13" s="386"/>
      <c r="G13" s="386"/>
      <c r="H13" s="386"/>
      <c r="I13" s="387"/>
    </row>
    <row r="14" spans="1:9" ht="30" customHeight="1" x14ac:dyDescent="0.2">
      <c r="A14" s="318"/>
      <c r="B14" s="321"/>
      <c r="C14" s="386" t="s">
        <v>1003</v>
      </c>
      <c r="D14" s="386"/>
      <c r="E14" s="386"/>
      <c r="F14" s="386"/>
      <c r="G14" s="386"/>
      <c r="H14" s="386"/>
      <c r="I14" s="387"/>
    </row>
    <row r="15" spans="1:9" ht="30" customHeight="1" x14ac:dyDescent="0.2">
      <c r="A15" s="318"/>
      <c r="B15" s="321"/>
      <c r="C15" s="386" t="s">
        <v>1004</v>
      </c>
      <c r="D15" s="386"/>
      <c r="E15" s="386"/>
      <c r="F15" s="386"/>
      <c r="G15" s="386"/>
      <c r="H15" s="386"/>
      <c r="I15" s="387"/>
    </row>
    <row r="16" spans="1:9" ht="51.75" customHeight="1" x14ac:dyDescent="0.2">
      <c r="A16" s="319">
        <v>9</v>
      </c>
      <c r="B16" s="322" t="s">
        <v>128</v>
      </c>
      <c r="C16" s="386" t="s">
        <v>1649</v>
      </c>
      <c r="D16" s="386"/>
      <c r="E16" s="386"/>
      <c r="F16" s="386"/>
      <c r="G16" s="386"/>
      <c r="H16" s="386"/>
      <c r="I16" s="387"/>
    </row>
    <row r="17" spans="1:9" ht="44.25" customHeight="1" x14ac:dyDescent="0.2">
      <c r="A17" s="391"/>
      <c r="B17" s="385"/>
      <c r="C17" s="386" t="s">
        <v>1006</v>
      </c>
      <c r="D17" s="386"/>
      <c r="E17" s="386"/>
      <c r="F17" s="386"/>
      <c r="G17" s="386"/>
      <c r="H17" s="386"/>
      <c r="I17" s="387"/>
    </row>
    <row r="18" spans="1:9" ht="23.25" customHeight="1" x14ac:dyDescent="0.2">
      <c r="A18" s="318">
        <v>10</v>
      </c>
      <c r="B18" s="321" t="s">
        <v>118</v>
      </c>
      <c r="C18" s="365" t="s">
        <v>213</v>
      </c>
      <c r="D18" s="366"/>
      <c r="E18" s="366"/>
      <c r="F18" s="366"/>
      <c r="G18" s="366"/>
      <c r="H18" s="367"/>
      <c r="I18" s="22"/>
    </row>
    <row r="19" spans="1:9" ht="62.25" customHeight="1" x14ac:dyDescent="0.2">
      <c r="A19" s="318"/>
      <c r="B19" s="321"/>
      <c r="C19" s="324" t="s">
        <v>0</v>
      </c>
      <c r="D19" s="324"/>
      <c r="E19" s="334" t="s">
        <v>238</v>
      </c>
      <c r="F19" s="334"/>
      <c r="G19" s="334"/>
      <c r="H19" s="334"/>
      <c r="I19" s="380"/>
    </row>
    <row r="20" spans="1:9" ht="30" customHeight="1" x14ac:dyDescent="0.2">
      <c r="A20" s="318"/>
      <c r="B20" s="321"/>
      <c r="C20" s="324" t="s">
        <v>126</v>
      </c>
      <c r="D20" s="324"/>
      <c r="E20" s="334" t="s">
        <v>238</v>
      </c>
      <c r="F20" s="334"/>
      <c r="G20" s="334"/>
      <c r="H20" s="334"/>
      <c r="I20" s="380"/>
    </row>
    <row r="21" spans="1:9" ht="24.75" customHeight="1" x14ac:dyDescent="0.2">
      <c r="A21" s="318"/>
      <c r="B21" s="321"/>
      <c r="C21" s="324" t="s">
        <v>1</v>
      </c>
      <c r="D21" s="324"/>
      <c r="E21" s="334" t="s">
        <v>238</v>
      </c>
      <c r="F21" s="335"/>
      <c r="G21" s="335"/>
      <c r="H21" s="335"/>
      <c r="I21" s="336"/>
    </row>
    <row r="22" spans="1:9" ht="30" customHeight="1" x14ac:dyDescent="0.2">
      <c r="A22" s="319"/>
      <c r="B22" s="322"/>
      <c r="C22" s="324" t="s">
        <v>125</v>
      </c>
      <c r="D22" s="324"/>
      <c r="E22" s="334" t="s">
        <v>238</v>
      </c>
      <c r="F22" s="335"/>
      <c r="G22" s="335"/>
      <c r="H22" s="335"/>
      <c r="I22" s="336"/>
    </row>
    <row r="23" spans="1:9" ht="30" customHeight="1" thickBot="1" x14ac:dyDescent="0.25">
      <c r="A23" s="320"/>
      <c r="B23" s="323"/>
      <c r="C23" s="337" t="s">
        <v>17</v>
      </c>
      <c r="D23" s="337"/>
      <c r="E23" s="338" t="s">
        <v>238</v>
      </c>
      <c r="F23" s="338"/>
      <c r="G23" s="338"/>
      <c r="H23" s="338"/>
      <c r="I23" s="339"/>
    </row>
    <row r="24" spans="1:9" ht="15" customHeight="1" thickBot="1" x14ac:dyDescent="0.25">
      <c r="A24" s="381"/>
      <c r="B24" s="381"/>
      <c r="C24" s="381"/>
      <c r="D24" s="381"/>
      <c r="E24" s="381"/>
      <c r="F24" s="381"/>
      <c r="G24" s="381"/>
      <c r="H24" s="381"/>
      <c r="I24" s="3"/>
    </row>
    <row r="25" spans="1:9" ht="30" customHeight="1" x14ac:dyDescent="0.2">
      <c r="A25" s="45">
        <v>11</v>
      </c>
      <c r="B25" s="30" t="s">
        <v>18</v>
      </c>
      <c r="C25" s="328" t="s">
        <v>195</v>
      </c>
      <c r="D25" s="329"/>
      <c r="E25" s="329"/>
      <c r="F25" s="329"/>
      <c r="G25" s="329"/>
      <c r="H25" s="329"/>
      <c r="I25" s="330"/>
    </row>
    <row r="26" spans="1:9" ht="54" customHeight="1" thickBot="1" x14ac:dyDescent="0.25">
      <c r="A26" s="103">
        <v>12</v>
      </c>
      <c r="B26" s="31" t="s">
        <v>42</v>
      </c>
      <c r="C26" s="325" t="s">
        <v>176</v>
      </c>
      <c r="D26" s="326"/>
      <c r="E26" s="326"/>
      <c r="F26" s="326"/>
      <c r="G26" s="326"/>
      <c r="H26" s="326"/>
      <c r="I26" s="327"/>
    </row>
    <row r="27" spans="1:9" ht="15" customHeight="1" thickBot="1" x14ac:dyDescent="0.25">
      <c r="A27" s="381"/>
      <c r="B27" s="381"/>
      <c r="C27" s="381"/>
      <c r="D27" s="381"/>
      <c r="E27" s="381"/>
      <c r="F27" s="381"/>
      <c r="G27" s="381"/>
      <c r="H27" s="381"/>
      <c r="I27" s="4"/>
    </row>
    <row r="28" spans="1:9" ht="30" customHeight="1" x14ac:dyDescent="0.2">
      <c r="A28" s="45">
        <v>13</v>
      </c>
      <c r="B28" s="30" t="s">
        <v>43</v>
      </c>
      <c r="C28" s="328" t="s">
        <v>92</v>
      </c>
      <c r="D28" s="329"/>
      <c r="E28" s="329"/>
      <c r="F28" s="329"/>
      <c r="G28" s="329"/>
      <c r="H28" s="329"/>
      <c r="I28" s="330"/>
    </row>
    <row r="29" spans="1:9" ht="30" customHeight="1" x14ac:dyDescent="0.2">
      <c r="A29" s="98">
        <v>14</v>
      </c>
      <c r="B29" s="32" t="s">
        <v>44</v>
      </c>
      <c r="C29" s="331" t="s">
        <v>196</v>
      </c>
      <c r="D29" s="332"/>
      <c r="E29" s="332"/>
      <c r="F29" s="332"/>
      <c r="G29" s="332"/>
      <c r="H29" s="332"/>
      <c r="I29" s="333"/>
    </row>
    <row r="30" spans="1:9" ht="77.25" customHeight="1" thickBot="1" x14ac:dyDescent="0.25">
      <c r="A30" s="98">
        <v>15</v>
      </c>
      <c r="B30" s="32" t="s">
        <v>2</v>
      </c>
      <c r="C30" s="331" t="s">
        <v>197</v>
      </c>
      <c r="D30" s="332"/>
      <c r="E30" s="332"/>
      <c r="F30" s="332"/>
      <c r="G30" s="332"/>
      <c r="H30" s="332"/>
      <c r="I30" s="333"/>
    </row>
    <row r="31" spans="1:9" ht="15" customHeight="1" thickBot="1" x14ac:dyDescent="0.25">
      <c r="A31" s="381"/>
      <c r="B31" s="381"/>
      <c r="C31" s="381"/>
      <c r="D31" s="381"/>
      <c r="E31" s="381"/>
      <c r="F31" s="381"/>
      <c r="G31" s="381"/>
      <c r="H31" s="381"/>
      <c r="I31" s="381"/>
    </row>
    <row r="32" spans="1:9" ht="382.5" customHeight="1" x14ac:dyDescent="0.2">
      <c r="A32" s="45">
        <v>16</v>
      </c>
      <c r="B32" s="30" t="s">
        <v>12</v>
      </c>
      <c r="C32" s="346" t="s">
        <v>1659</v>
      </c>
      <c r="D32" s="346"/>
      <c r="E32" s="346"/>
      <c r="F32" s="346"/>
      <c r="G32" s="346"/>
      <c r="H32" s="346"/>
      <c r="I32" s="347"/>
    </row>
    <row r="33" spans="1:18" ht="258" customHeight="1" thickBot="1" x14ac:dyDescent="0.25">
      <c r="A33" s="103">
        <v>17</v>
      </c>
      <c r="B33" s="31" t="s">
        <v>13</v>
      </c>
      <c r="C33" s="316" t="s">
        <v>1664</v>
      </c>
      <c r="D33" s="316"/>
      <c r="E33" s="316"/>
      <c r="F33" s="316"/>
      <c r="G33" s="316"/>
      <c r="H33" s="316"/>
      <c r="I33" s="317"/>
    </row>
    <row r="34" spans="1:18" ht="15" customHeight="1" thickBot="1" x14ac:dyDescent="0.25">
      <c r="A34" s="348"/>
      <c r="B34" s="348"/>
      <c r="C34" s="348"/>
      <c r="D34" s="348"/>
      <c r="E34" s="348"/>
      <c r="F34" s="348"/>
      <c r="G34" s="348"/>
      <c r="H34" s="348"/>
      <c r="I34" s="348"/>
    </row>
    <row r="35" spans="1:18" ht="30" customHeight="1" thickBot="1" x14ac:dyDescent="0.25">
      <c r="A35" s="45">
        <v>18</v>
      </c>
      <c r="B35" s="30" t="s">
        <v>46</v>
      </c>
      <c r="C35" s="33" t="s">
        <v>47</v>
      </c>
      <c r="D35" s="101">
        <v>2016</v>
      </c>
      <c r="E35" s="35" t="s">
        <v>48</v>
      </c>
      <c r="F35" s="14" t="s">
        <v>1005</v>
      </c>
      <c r="G35" s="33" t="s">
        <v>49</v>
      </c>
      <c r="H35" s="314" t="s">
        <v>1339</v>
      </c>
      <c r="I35" s="315"/>
    </row>
    <row r="36" spans="1:18" ht="30" customHeight="1" thickBot="1" x14ac:dyDescent="0.25">
      <c r="A36" s="103">
        <v>19</v>
      </c>
      <c r="B36" s="31" t="s">
        <v>25</v>
      </c>
      <c r="C36" s="34" t="s">
        <v>47</v>
      </c>
      <c r="D36" s="105">
        <v>2016</v>
      </c>
      <c r="E36" s="36" t="s">
        <v>48</v>
      </c>
      <c r="F36" s="14" t="s">
        <v>1340</v>
      </c>
      <c r="G36" s="34" t="s">
        <v>49</v>
      </c>
      <c r="H36" s="314" t="s">
        <v>1640</v>
      </c>
      <c r="I36" s="315"/>
    </row>
    <row r="37" spans="1:18" ht="15" customHeight="1" thickBot="1" x14ac:dyDescent="0.25">
      <c r="A37" s="354"/>
      <c r="B37" s="354"/>
      <c r="C37" s="354"/>
      <c r="D37" s="354"/>
      <c r="E37" s="354"/>
      <c r="F37" s="354"/>
      <c r="G37" s="354"/>
      <c r="H37" s="354"/>
      <c r="I37" s="354"/>
    </row>
    <row r="38" spans="1:18" ht="30" customHeight="1" thickBot="1" x14ac:dyDescent="0.25">
      <c r="A38" s="45">
        <v>20</v>
      </c>
      <c r="B38" s="30" t="s">
        <v>21</v>
      </c>
      <c r="C38" s="394">
        <v>115395925</v>
      </c>
      <c r="D38" s="395"/>
      <c r="E38" s="395"/>
      <c r="F38" s="395"/>
      <c r="G38" s="395"/>
      <c r="H38" s="395"/>
      <c r="I38" s="396"/>
      <c r="J38" s="107"/>
    </row>
    <row r="39" spans="1:18" ht="30" customHeight="1" x14ac:dyDescent="0.2">
      <c r="A39" s="98">
        <v>21</v>
      </c>
      <c r="B39" s="32" t="s">
        <v>22</v>
      </c>
      <c r="C39" s="351">
        <v>98086536</v>
      </c>
      <c r="D39" s="352"/>
      <c r="E39" s="352"/>
      <c r="F39" s="352"/>
      <c r="G39" s="352"/>
      <c r="H39" s="352"/>
      <c r="I39" s="353"/>
      <c r="J39" s="107"/>
    </row>
    <row r="40" spans="1:18" ht="30" customHeight="1" x14ac:dyDescent="0.2">
      <c r="A40" s="98">
        <v>22</v>
      </c>
      <c r="B40" s="32" t="s">
        <v>20</v>
      </c>
      <c r="C40" s="355">
        <f>C39/C38*100</f>
        <v>84.999999783354568</v>
      </c>
      <c r="D40" s="355"/>
      <c r="E40" s="355"/>
      <c r="F40" s="355"/>
      <c r="G40" s="355"/>
      <c r="H40" s="355"/>
      <c r="I40" s="356"/>
    </row>
    <row r="41" spans="1:18" ht="30" customHeight="1" thickBot="1" x14ac:dyDescent="0.25">
      <c r="A41" s="98">
        <v>23</v>
      </c>
      <c r="B41" s="32" t="s">
        <v>148</v>
      </c>
      <c r="C41" s="357" t="s">
        <v>238</v>
      </c>
      <c r="D41" s="357"/>
      <c r="E41" s="357"/>
      <c r="F41" s="357"/>
      <c r="G41" s="357"/>
      <c r="H41" s="357"/>
      <c r="I41" s="358"/>
    </row>
    <row r="42" spans="1:18" ht="30" customHeight="1" thickBot="1" x14ac:dyDescent="0.25">
      <c r="A42" s="229">
        <v>24</v>
      </c>
      <c r="B42" s="31" t="s">
        <v>149</v>
      </c>
      <c r="C42" s="394" t="s">
        <v>1532</v>
      </c>
      <c r="D42" s="395"/>
      <c r="E42" s="395"/>
      <c r="F42" s="395"/>
      <c r="G42" s="395"/>
      <c r="H42" s="395"/>
      <c r="I42" s="396"/>
    </row>
    <row r="43" spans="1:18" ht="15" customHeight="1" thickBot="1" x14ac:dyDescent="0.25">
      <c r="A43" s="271"/>
      <c r="B43" s="271"/>
      <c r="C43" s="271"/>
      <c r="D43" s="271"/>
      <c r="E43" s="271"/>
      <c r="F43" s="271"/>
      <c r="G43" s="271"/>
      <c r="H43" s="271"/>
      <c r="I43" s="271"/>
    </row>
    <row r="44" spans="1:18" ht="30" customHeight="1" x14ac:dyDescent="0.2">
      <c r="A44" s="343">
        <v>25</v>
      </c>
      <c r="B44" s="362" t="s">
        <v>97</v>
      </c>
      <c r="C44" s="363"/>
      <c r="D44" s="363"/>
      <c r="E44" s="363"/>
      <c r="F44" s="363"/>
      <c r="G44" s="363"/>
      <c r="H44" s="364"/>
      <c r="I44" s="12" t="s">
        <v>6</v>
      </c>
      <c r="L44" s="342"/>
      <c r="M44" s="342"/>
      <c r="N44" s="342"/>
      <c r="O44" s="342"/>
      <c r="P44" s="342"/>
      <c r="Q44" s="342"/>
      <c r="R44" s="342"/>
    </row>
    <row r="45" spans="1:18" ht="89.25" customHeight="1" x14ac:dyDescent="0.2">
      <c r="A45" s="344"/>
      <c r="B45" s="37" t="s">
        <v>102</v>
      </c>
      <c r="C45" s="359" t="s">
        <v>98</v>
      </c>
      <c r="D45" s="359"/>
      <c r="E45" s="360" t="s">
        <v>24</v>
      </c>
      <c r="F45" s="361"/>
      <c r="G45" s="102" t="s">
        <v>103</v>
      </c>
      <c r="H45" s="39" t="s">
        <v>119</v>
      </c>
      <c r="I45" s="17"/>
      <c r="L45" s="100"/>
      <c r="M45" s="100"/>
      <c r="N45" s="100"/>
      <c r="O45" s="100"/>
      <c r="P45" s="100"/>
      <c r="Q45" s="100"/>
      <c r="R45" s="100"/>
    </row>
    <row r="46" spans="1:18" ht="30" customHeight="1" x14ac:dyDescent="0.2">
      <c r="A46" s="344"/>
      <c r="B46" s="18" t="s">
        <v>198</v>
      </c>
      <c r="C46" s="296" t="s">
        <v>199</v>
      </c>
      <c r="D46" s="297"/>
      <c r="E46" s="300" t="s">
        <v>200</v>
      </c>
      <c r="F46" s="301"/>
      <c r="G46" s="106">
        <v>95500</v>
      </c>
      <c r="H46" s="397">
        <v>598470</v>
      </c>
      <c r="I46" s="398"/>
      <c r="N46" s="100"/>
      <c r="O46" s="100"/>
      <c r="P46" s="100"/>
      <c r="Q46" s="100"/>
      <c r="R46" s="100"/>
    </row>
    <row r="47" spans="1:18" ht="30" customHeight="1" x14ac:dyDescent="0.2">
      <c r="A47" s="344"/>
      <c r="B47" s="18" t="s">
        <v>201</v>
      </c>
      <c r="C47" s="296" t="s">
        <v>202</v>
      </c>
      <c r="D47" s="297"/>
      <c r="E47" s="300" t="s">
        <v>203</v>
      </c>
      <c r="F47" s="301"/>
      <c r="G47" s="106">
        <v>8</v>
      </c>
      <c r="H47" s="399">
        <v>31</v>
      </c>
      <c r="I47" s="400"/>
      <c r="N47" s="100"/>
      <c r="O47" s="100"/>
      <c r="P47" s="100"/>
      <c r="Q47" s="100"/>
      <c r="R47" s="100"/>
    </row>
    <row r="48" spans="1:18" ht="57" customHeight="1" x14ac:dyDescent="0.2">
      <c r="A48" s="344"/>
      <c r="B48" s="18" t="s">
        <v>1007</v>
      </c>
      <c r="C48" s="296" t="s">
        <v>202</v>
      </c>
      <c r="D48" s="297"/>
      <c r="E48" s="300" t="s">
        <v>203</v>
      </c>
      <c r="F48" s="301"/>
      <c r="G48" s="106">
        <v>8</v>
      </c>
      <c r="H48" s="399">
        <v>31</v>
      </c>
      <c r="I48" s="400"/>
      <c r="N48" s="100"/>
      <c r="O48" s="100"/>
      <c r="P48" s="100"/>
      <c r="Q48" s="100"/>
      <c r="R48" s="100"/>
    </row>
    <row r="49" spans="1:18" ht="35.25" customHeight="1" x14ac:dyDescent="0.2">
      <c r="A49" s="344"/>
      <c r="B49" s="18" t="s">
        <v>211</v>
      </c>
      <c r="C49" s="296" t="s">
        <v>202</v>
      </c>
      <c r="D49" s="297"/>
      <c r="E49" s="300" t="s">
        <v>204</v>
      </c>
      <c r="F49" s="301"/>
      <c r="G49" s="106">
        <v>44000000</v>
      </c>
      <c r="H49" s="403">
        <v>350000000</v>
      </c>
      <c r="I49" s="404"/>
      <c r="N49" s="100"/>
      <c r="O49" s="100"/>
      <c r="P49" s="100"/>
      <c r="Q49" s="100"/>
      <c r="R49" s="100"/>
    </row>
    <row r="50" spans="1:18" ht="48" customHeight="1" x14ac:dyDescent="0.2">
      <c r="A50" s="344"/>
      <c r="B50" s="18" t="s">
        <v>207</v>
      </c>
      <c r="C50" s="296" t="s">
        <v>199</v>
      </c>
      <c r="D50" s="297"/>
      <c r="E50" s="302" t="s">
        <v>208</v>
      </c>
      <c r="F50" s="303"/>
      <c r="G50" s="106" t="s">
        <v>1366</v>
      </c>
      <c r="H50" s="401" t="s">
        <v>238</v>
      </c>
      <c r="I50" s="402"/>
      <c r="N50" s="100"/>
      <c r="O50" s="100"/>
      <c r="P50" s="100"/>
      <c r="Q50" s="100"/>
      <c r="R50" s="100"/>
    </row>
    <row r="51" spans="1:18" ht="30" customHeight="1" x14ac:dyDescent="0.2">
      <c r="A51" s="344"/>
      <c r="B51" s="18" t="s">
        <v>209</v>
      </c>
      <c r="C51" s="296" t="s">
        <v>199</v>
      </c>
      <c r="D51" s="297"/>
      <c r="E51" s="302" t="s">
        <v>208</v>
      </c>
      <c r="F51" s="303"/>
      <c r="G51" s="106" t="s">
        <v>1366</v>
      </c>
      <c r="H51" s="401" t="s">
        <v>238</v>
      </c>
      <c r="I51" s="402"/>
      <c r="N51" s="100"/>
      <c r="O51" s="100"/>
      <c r="P51" s="100"/>
      <c r="Q51" s="100"/>
      <c r="R51" s="100"/>
    </row>
    <row r="52" spans="1:18" ht="54.75" customHeight="1" thickBot="1" x14ac:dyDescent="0.25">
      <c r="A52" s="345"/>
      <c r="B52" s="18" t="s">
        <v>210</v>
      </c>
      <c r="C52" s="298" t="s">
        <v>202</v>
      </c>
      <c r="D52" s="299"/>
      <c r="E52" s="349" t="s">
        <v>203</v>
      </c>
      <c r="F52" s="350"/>
      <c r="G52" s="106" t="s">
        <v>1366</v>
      </c>
      <c r="H52" s="309" t="s">
        <v>238</v>
      </c>
      <c r="I52" s="310"/>
      <c r="N52" s="100"/>
      <c r="O52" s="100"/>
      <c r="P52" s="100"/>
      <c r="Q52" s="100"/>
      <c r="R52" s="100"/>
    </row>
    <row r="53" spans="1:18" ht="15" customHeight="1" thickBot="1" x14ac:dyDescent="0.25">
      <c r="A53" s="304"/>
      <c r="B53" s="304"/>
      <c r="C53" s="304"/>
      <c r="D53" s="304"/>
      <c r="E53" s="304"/>
      <c r="F53" s="304"/>
      <c r="G53" s="304"/>
      <c r="H53" s="304"/>
      <c r="N53" s="100"/>
      <c r="O53" s="100"/>
      <c r="P53" s="100"/>
      <c r="Q53" s="100"/>
      <c r="R53" s="100"/>
    </row>
    <row r="54" spans="1:18" ht="45" customHeight="1" thickBot="1" x14ac:dyDescent="0.25">
      <c r="A54" s="46">
        <v>26</v>
      </c>
      <c r="B54" s="40" t="s">
        <v>3</v>
      </c>
      <c r="C54" s="293" t="s">
        <v>75</v>
      </c>
      <c r="D54" s="293"/>
      <c r="E54" s="293"/>
      <c r="F54" s="293"/>
      <c r="G54" s="293"/>
      <c r="H54" s="293"/>
      <c r="I54" s="294"/>
      <c r="N54" s="100"/>
      <c r="O54" s="100"/>
      <c r="P54" s="100"/>
      <c r="Q54" s="100"/>
      <c r="R54" s="100"/>
    </row>
    <row r="55" spans="1:18" ht="15" customHeight="1" thickBot="1" x14ac:dyDescent="0.25">
      <c r="A55" s="295"/>
      <c r="B55" s="295"/>
      <c r="C55" s="295"/>
      <c r="D55" s="295"/>
      <c r="E55" s="295"/>
      <c r="F55" s="295"/>
      <c r="G55" s="295"/>
      <c r="H55" s="295"/>
      <c r="I55" s="295"/>
    </row>
    <row r="56" spans="1:18" ht="45" customHeight="1" thickBot="1" x14ac:dyDescent="0.25">
      <c r="A56" s="46">
        <v>27</v>
      </c>
      <c r="B56" s="40" t="s">
        <v>23</v>
      </c>
      <c r="C56" s="293" t="s">
        <v>151</v>
      </c>
      <c r="D56" s="293"/>
      <c r="E56" s="293"/>
      <c r="F56" s="293"/>
      <c r="G56" s="293"/>
      <c r="H56" s="293"/>
      <c r="I56" s="294"/>
    </row>
    <row r="57" spans="1:18" ht="15" customHeight="1" x14ac:dyDescent="0.2"/>
    <row r="59" spans="1:18" x14ac:dyDescent="0.2">
      <c r="L59" s="1" t="s">
        <v>105</v>
      </c>
      <c r="M59" s="1" t="s">
        <v>76</v>
      </c>
    </row>
    <row r="60" spans="1:18" x14ac:dyDescent="0.2">
      <c r="L60" s="1" t="s">
        <v>75</v>
      </c>
      <c r="M60" s="1" t="s">
        <v>77</v>
      </c>
      <c r="N60" s="1" t="s">
        <v>92</v>
      </c>
    </row>
    <row r="61" spans="1:18" x14ac:dyDescent="0.2">
      <c r="M61" s="1" t="s">
        <v>78</v>
      </c>
      <c r="N61" s="1" t="s">
        <v>93</v>
      </c>
    </row>
    <row r="62" spans="1:18" x14ac:dyDescent="0.2">
      <c r="M62" s="1" t="s">
        <v>79</v>
      </c>
    </row>
    <row r="63" spans="1:18" x14ac:dyDescent="0.2">
      <c r="M63" s="1" t="s">
        <v>80</v>
      </c>
    </row>
    <row r="64" spans="1:18" x14ac:dyDescent="0.2">
      <c r="M64" s="1" t="s">
        <v>81</v>
      </c>
    </row>
    <row r="65" spans="13:13" x14ac:dyDescent="0.2">
      <c r="M65" s="1" t="s">
        <v>82</v>
      </c>
    </row>
    <row r="66" spans="13:13" x14ac:dyDescent="0.2">
      <c r="M66" s="1" t="s">
        <v>83</v>
      </c>
    </row>
    <row r="67" spans="13:13" x14ac:dyDescent="0.2">
      <c r="M67" s="1" t="s">
        <v>84</v>
      </c>
    </row>
    <row r="68" spans="13:13" x14ac:dyDescent="0.2">
      <c r="M68" s="1" t="s">
        <v>85</v>
      </c>
    </row>
    <row r="69" spans="13:13" x14ac:dyDescent="0.2">
      <c r="M69" s="1" t="s">
        <v>86</v>
      </c>
    </row>
    <row r="70" spans="13:13" x14ac:dyDescent="0.2">
      <c r="M70" s="1" t="s">
        <v>87</v>
      </c>
    </row>
    <row r="71" spans="13:13" x14ac:dyDescent="0.2">
      <c r="M71" s="1" t="s">
        <v>88</v>
      </c>
    </row>
    <row r="72" spans="13:13" x14ac:dyDescent="0.2">
      <c r="M72" s="1" t="s">
        <v>89</v>
      </c>
    </row>
    <row r="73" spans="13:13" x14ac:dyDescent="0.2">
      <c r="M73" s="1" t="s">
        <v>90</v>
      </c>
    </row>
    <row r="74" spans="13:13" x14ac:dyDescent="0.2">
      <c r="M74" s="1" t="s">
        <v>91</v>
      </c>
    </row>
  </sheetData>
  <mergeCells count="90">
    <mergeCell ref="A53:H53"/>
    <mergeCell ref="C54:I54"/>
    <mergeCell ref="A55:I55"/>
    <mergeCell ref="C56:I56"/>
    <mergeCell ref="C51:D51"/>
    <mergeCell ref="E51:F51"/>
    <mergeCell ref="H51:I51"/>
    <mergeCell ref="C52:D52"/>
    <mergeCell ref="E52:F52"/>
    <mergeCell ref="H52:I52"/>
    <mergeCell ref="C50:D50"/>
    <mergeCell ref="E50:F50"/>
    <mergeCell ref="H50:I50"/>
    <mergeCell ref="C49:D49"/>
    <mergeCell ref="E49:F49"/>
    <mergeCell ref="H49:I49"/>
    <mergeCell ref="C42:I42"/>
    <mergeCell ref="A43:I43"/>
    <mergeCell ref="A44:A52"/>
    <mergeCell ref="B44:H44"/>
    <mergeCell ref="L44:R44"/>
    <mergeCell ref="C45:D45"/>
    <mergeCell ref="E45:F45"/>
    <mergeCell ref="C46:D46"/>
    <mergeCell ref="E46:F46"/>
    <mergeCell ref="H46:I46"/>
    <mergeCell ref="C47:D47"/>
    <mergeCell ref="E47:F47"/>
    <mergeCell ref="H47:I47"/>
    <mergeCell ref="C48:D48"/>
    <mergeCell ref="E48:F48"/>
    <mergeCell ref="H48:I48"/>
    <mergeCell ref="C41:I41"/>
    <mergeCell ref="C30:I30"/>
    <mergeCell ref="A31:I31"/>
    <mergeCell ref="C32:I32"/>
    <mergeCell ref="C33:I33"/>
    <mergeCell ref="A34:I34"/>
    <mergeCell ref="H35:I35"/>
    <mergeCell ref="H36:I36"/>
    <mergeCell ref="A37:I37"/>
    <mergeCell ref="C38:I38"/>
    <mergeCell ref="C39:I39"/>
    <mergeCell ref="C40:I40"/>
    <mergeCell ref="C29:I29"/>
    <mergeCell ref="E20:I20"/>
    <mergeCell ref="C21:D21"/>
    <mergeCell ref="E21:I21"/>
    <mergeCell ref="C22:D22"/>
    <mergeCell ref="E22:I22"/>
    <mergeCell ref="C23:D23"/>
    <mergeCell ref="E23:I23"/>
    <mergeCell ref="A24:H24"/>
    <mergeCell ref="C25:I25"/>
    <mergeCell ref="C26:I26"/>
    <mergeCell ref="A27:H27"/>
    <mergeCell ref="C28:I28"/>
    <mergeCell ref="A16:A17"/>
    <mergeCell ref="B16:B17"/>
    <mergeCell ref="C16:I16"/>
    <mergeCell ref="C17:I17"/>
    <mergeCell ref="A18:A23"/>
    <mergeCell ref="B18:B23"/>
    <mergeCell ref="C18:H18"/>
    <mergeCell ref="C19:D19"/>
    <mergeCell ref="E19:I19"/>
    <mergeCell ref="C20:D20"/>
    <mergeCell ref="B9:D9"/>
    <mergeCell ref="E9:I9"/>
    <mergeCell ref="A10:I10"/>
    <mergeCell ref="A11:I11"/>
    <mergeCell ref="C12:H12"/>
    <mergeCell ref="A13:A15"/>
    <mergeCell ref="B13:B15"/>
    <mergeCell ref="C13:I13"/>
    <mergeCell ref="C14:I14"/>
    <mergeCell ref="C15:I15"/>
    <mergeCell ref="B6:D6"/>
    <mergeCell ref="E6:I6"/>
    <mergeCell ref="B7:D7"/>
    <mergeCell ref="E7:I7"/>
    <mergeCell ref="B8:D8"/>
    <mergeCell ref="E8:I8"/>
    <mergeCell ref="B5:D5"/>
    <mergeCell ref="E5:I5"/>
    <mergeCell ref="A1:I1"/>
    <mergeCell ref="B2:E2"/>
    <mergeCell ref="F2:I2"/>
    <mergeCell ref="A3:I3"/>
    <mergeCell ref="A4:I4"/>
  </mergeCells>
  <conditionalFormatting sqref="E36">
    <cfRule type="containsText" dxfId="52" priority="6" operator="containsText" text="miesiąc">
      <formula>NOT(ISERROR(SEARCH("miesiąc",E36)))</formula>
    </cfRule>
  </conditionalFormatting>
  <conditionalFormatting sqref="C23">
    <cfRule type="expression" dxfId="51" priority="5">
      <formula>$D21="ogólnopolski"</formula>
    </cfRule>
  </conditionalFormatting>
  <conditionalFormatting sqref="E21:I21">
    <cfRule type="expression" dxfId="50" priority="4">
      <formula>#REF!&lt;&gt;"regionalny"</formula>
    </cfRule>
  </conditionalFormatting>
  <conditionalFormatting sqref="E19">
    <cfRule type="expression" dxfId="49" priority="3">
      <formula>#REF!&lt;&gt;"regionalny"</formula>
    </cfRule>
  </conditionalFormatting>
  <conditionalFormatting sqref="E20">
    <cfRule type="expression" dxfId="48" priority="2">
      <formula>#REF!&lt;&gt;"regionalny"</formula>
    </cfRule>
  </conditionalFormatting>
  <conditionalFormatting sqref="E22:I22">
    <cfRule type="expression" dxfId="47"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4">
      <formula1>$L$59:$L$60</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0866141732283472" right="0.70866141732283472" top="0.74803149606299213" bottom="0.74803149606299213" header="0.31496062992125984" footer="0.31496062992125984"/>
  <pageSetup paperSize="9" scale="82" fitToHeight="0" orientation="portrait" horizontalDpi="4294967293" verticalDpi="4294967293" r:id="rId1"/>
  <rowBreaks count="3" manualBreakCount="3">
    <brk id="22" max="8" man="1"/>
    <brk id="32" max="8" man="1"/>
    <brk id="5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R74"/>
  <sheetViews>
    <sheetView view="pageBreakPreview" topLeftCell="A31" zoomScale="85" zoomScaleNormal="100" zoomScaleSheetLayoutView="85" workbookViewId="0">
      <selection activeCell="B12" sqref="B12:C12"/>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x14ac:dyDescent="0.2">
      <c r="A1" s="311" t="s">
        <v>39</v>
      </c>
      <c r="B1" s="312"/>
      <c r="C1" s="312"/>
      <c r="D1" s="312"/>
      <c r="E1" s="312"/>
      <c r="F1" s="312"/>
      <c r="G1" s="312"/>
      <c r="H1" s="312"/>
      <c r="I1" s="313"/>
    </row>
    <row r="2" spans="1:9" ht="30" customHeight="1" thickBot="1" x14ac:dyDescent="0.25">
      <c r="A2" s="103">
        <v>1</v>
      </c>
      <c r="B2" s="368" t="s">
        <v>99</v>
      </c>
      <c r="C2" s="368"/>
      <c r="D2" s="368"/>
      <c r="E2" s="369"/>
      <c r="F2" s="374" t="s">
        <v>1335</v>
      </c>
      <c r="G2" s="374"/>
      <c r="H2" s="374"/>
      <c r="I2" s="375"/>
    </row>
    <row r="3" spans="1:9" ht="15" customHeight="1" thickBot="1" x14ac:dyDescent="0.25">
      <c r="A3" s="243"/>
      <c r="B3" s="243"/>
      <c r="C3" s="243"/>
      <c r="D3" s="243"/>
      <c r="E3" s="243"/>
      <c r="F3" s="243"/>
      <c r="G3" s="243"/>
      <c r="H3" s="243"/>
      <c r="I3" s="243"/>
    </row>
    <row r="4" spans="1:9" ht="30" customHeight="1" x14ac:dyDescent="0.2">
      <c r="A4" s="376" t="s">
        <v>4</v>
      </c>
      <c r="B4" s="377"/>
      <c r="C4" s="377"/>
      <c r="D4" s="377"/>
      <c r="E4" s="377"/>
      <c r="F4" s="377"/>
      <c r="G4" s="377"/>
      <c r="H4" s="377"/>
      <c r="I4" s="378"/>
    </row>
    <row r="5" spans="1:9" ht="30" customHeight="1" x14ac:dyDescent="0.2">
      <c r="A5" s="98">
        <v>2</v>
      </c>
      <c r="B5" s="370" t="s">
        <v>30</v>
      </c>
      <c r="C5" s="370"/>
      <c r="D5" s="371"/>
      <c r="E5" s="249" t="s">
        <v>116</v>
      </c>
      <c r="F5" s="249"/>
      <c r="G5" s="249"/>
      <c r="H5" s="249"/>
      <c r="I5" s="379"/>
    </row>
    <row r="6" spans="1:9" ht="30" customHeight="1" x14ac:dyDescent="0.25">
      <c r="A6" s="98">
        <v>3</v>
      </c>
      <c r="B6" s="372" t="s">
        <v>96</v>
      </c>
      <c r="C6" s="372"/>
      <c r="D6" s="373"/>
      <c r="E6" s="281" t="s">
        <v>193</v>
      </c>
      <c r="F6" s="340"/>
      <c r="G6" s="340"/>
      <c r="H6" s="340"/>
      <c r="I6" s="341"/>
    </row>
    <row r="7" spans="1:9" ht="30" customHeight="1" x14ac:dyDescent="0.25">
      <c r="A7" s="98">
        <v>4</v>
      </c>
      <c r="B7" s="372" t="s">
        <v>40</v>
      </c>
      <c r="C7" s="372"/>
      <c r="D7" s="373"/>
      <c r="E7" s="281" t="s">
        <v>1001</v>
      </c>
      <c r="F7" s="340"/>
      <c r="G7" s="340"/>
      <c r="H7" s="340"/>
      <c r="I7" s="341"/>
    </row>
    <row r="8" spans="1:9" ht="30" customHeight="1" x14ac:dyDescent="0.25">
      <c r="A8" s="98">
        <v>5</v>
      </c>
      <c r="B8" s="372" t="s">
        <v>45</v>
      </c>
      <c r="C8" s="372"/>
      <c r="D8" s="373"/>
      <c r="E8" s="287" t="s">
        <v>1000</v>
      </c>
      <c r="F8" s="389"/>
      <c r="G8" s="389"/>
      <c r="H8" s="389"/>
      <c r="I8" s="390"/>
    </row>
    <row r="9" spans="1:9" ht="83.25" customHeight="1" thickBot="1" x14ac:dyDescent="0.25">
      <c r="A9" s="103">
        <v>6</v>
      </c>
      <c r="B9" s="382" t="s">
        <v>31</v>
      </c>
      <c r="C9" s="383"/>
      <c r="D9" s="384"/>
      <c r="E9" s="240" t="s">
        <v>1644</v>
      </c>
      <c r="F9" s="241"/>
      <c r="G9" s="241"/>
      <c r="H9" s="241"/>
      <c r="I9" s="242"/>
    </row>
    <row r="10" spans="1:9" ht="15" customHeight="1" thickBot="1" x14ac:dyDescent="0.25">
      <c r="A10" s="243"/>
      <c r="B10" s="243"/>
      <c r="C10" s="243"/>
      <c r="D10" s="243"/>
      <c r="E10" s="243"/>
      <c r="F10" s="243"/>
      <c r="G10" s="243"/>
      <c r="H10" s="243"/>
      <c r="I10" s="243"/>
    </row>
    <row r="11" spans="1:9" ht="30" customHeight="1" x14ac:dyDescent="0.2">
      <c r="A11" s="376" t="s">
        <v>41</v>
      </c>
      <c r="B11" s="377"/>
      <c r="C11" s="377"/>
      <c r="D11" s="377"/>
      <c r="E11" s="377"/>
      <c r="F11" s="377"/>
      <c r="G11" s="377"/>
      <c r="H11" s="377"/>
      <c r="I11" s="378"/>
    </row>
    <row r="12" spans="1:9" ht="152.25" customHeight="1" x14ac:dyDescent="0.2">
      <c r="A12" s="99">
        <v>7</v>
      </c>
      <c r="B12" s="97" t="s">
        <v>73</v>
      </c>
      <c r="C12" s="296" t="s">
        <v>1655</v>
      </c>
      <c r="D12" s="388"/>
      <c r="E12" s="388"/>
      <c r="F12" s="388"/>
      <c r="G12" s="388"/>
      <c r="H12" s="297"/>
      <c r="I12" s="13"/>
    </row>
    <row r="13" spans="1:9" ht="51" customHeight="1" x14ac:dyDescent="0.2">
      <c r="A13" s="318">
        <v>8</v>
      </c>
      <c r="B13" s="321" t="s">
        <v>129</v>
      </c>
      <c r="C13" s="386" t="s">
        <v>1002</v>
      </c>
      <c r="D13" s="386"/>
      <c r="E13" s="386"/>
      <c r="F13" s="386"/>
      <c r="G13" s="386"/>
      <c r="H13" s="386"/>
      <c r="I13" s="387"/>
    </row>
    <row r="14" spans="1:9" ht="30" customHeight="1" x14ac:dyDescent="0.2">
      <c r="A14" s="318"/>
      <c r="B14" s="321"/>
      <c r="C14" s="386" t="s">
        <v>1003</v>
      </c>
      <c r="D14" s="386"/>
      <c r="E14" s="386"/>
      <c r="F14" s="386"/>
      <c r="G14" s="386"/>
      <c r="H14" s="386"/>
      <c r="I14" s="387"/>
    </row>
    <row r="15" spans="1:9" ht="30" customHeight="1" x14ac:dyDescent="0.2">
      <c r="A15" s="318"/>
      <c r="B15" s="321"/>
      <c r="C15" s="386" t="s">
        <v>1004</v>
      </c>
      <c r="D15" s="386"/>
      <c r="E15" s="386"/>
      <c r="F15" s="386"/>
      <c r="G15" s="386"/>
      <c r="H15" s="386"/>
      <c r="I15" s="387"/>
    </row>
    <row r="16" spans="1:9" ht="53.25" customHeight="1" x14ac:dyDescent="0.2">
      <c r="A16" s="319">
        <v>9</v>
      </c>
      <c r="B16" s="322" t="s">
        <v>128</v>
      </c>
      <c r="C16" s="386" t="s">
        <v>1656</v>
      </c>
      <c r="D16" s="386"/>
      <c r="E16" s="386"/>
      <c r="F16" s="386"/>
      <c r="G16" s="386"/>
      <c r="H16" s="386"/>
      <c r="I16" s="387"/>
    </row>
    <row r="17" spans="1:9" ht="44.25" customHeight="1" x14ac:dyDescent="0.2">
      <c r="A17" s="391"/>
      <c r="B17" s="385"/>
      <c r="C17" s="386" t="s">
        <v>1006</v>
      </c>
      <c r="D17" s="386"/>
      <c r="E17" s="386"/>
      <c r="F17" s="386"/>
      <c r="G17" s="386"/>
      <c r="H17" s="386"/>
      <c r="I17" s="387"/>
    </row>
    <row r="18" spans="1:9" ht="30" customHeight="1" x14ac:dyDescent="0.2">
      <c r="A18" s="318">
        <v>10</v>
      </c>
      <c r="B18" s="321" t="s">
        <v>118</v>
      </c>
      <c r="C18" s="365" t="s">
        <v>213</v>
      </c>
      <c r="D18" s="366"/>
      <c r="E18" s="366"/>
      <c r="F18" s="366"/>
      <c r="G18" s="366"/>
      <c r="H18" s="367"/>
      <c r="I18" s="22"/>
    </row>
    <row r="19" spans="1:9" ht="30" customHeight="1" x14ac:dyDescent="0.2">
      <c r="A19" s="318"/>
      <c r="B19" s="321"/>
      <c r="C19" s="324" t="s">
        <v>0</v>
      </c>
      <c r="D19" s="324"/>
      <c r="E19" s="334" t="s">
        <v>238</v>
      </c>
      <c r="F19" s="334"/>
      <c r="G19" s="334"/>
      <c r="H19" s="334"/>
      <c r="I19" s="380"/>
    </row>
    <row r="20" spans="1:9" ht="30" customHeight="1" x14ac:dyDescent="0.2">
      <c r="A20" s="318"/>
      <c r="B20" s="321"/>
      <c r="C20" s="324" t="s">
        <v>126</v>
      </c>
      <c r="D20" s="324"/>
      <c r="E20" s="334" t="s">
        <v>238</v>
      </c>
      <c r="F20" s="334"/>
      <c r="G20" s="334"/>
      <c r="H20" s="334"/>
      <c r="I20" s="380"/>
    </row>
    <row r="21" spans="1:9" ht="30" customHeight="1" x14ac:dyDescent="0.2">
      <c r="A21" s="318"/>
      <c r="B21" s="321"/>
      <c r="C21" s="324" t="s">
        <v>1</v>
      </c>
      <c r="D21" s="324"/>
      <c r="E21" s="334" t="s">
        <v>238</v>
      </c>
      <c r="F21" s="335"/>
      <c r="G21" s="335"/>
      <c r="H21" s="335"/>
      <c r="I21" s="336"/>
    </row>
    <row r="22" spans="1:9" ht="30" customHeight="1" x14ac:dyDescent="0.2">
      <c r="A22" s="319"/>
      <c r="B22" s="322"/>
      <c r="C22" s="324" t="s">
        <v>125</v>
      </c>
      <c r="D22" s="324"/>
      <c r="E22" s="334" t="s">
        <v>238</v>
      </c>
      <c r="F22" s="335"/>
      <c r="G22" s="335"/>
      <c r="H22" s="335"/>
      <c r="I22" s="336"/>
    </row>
    <row r="23" spans="1:9" ht="30" customHeight="1" thickBot="1" x14ac:dyDescent="0.25">
      <c r="A23" s="320"/>
      <c r="B23" s="323"/>
      <c r="C23" s="337" t="s">
        <v>17</v>
      </c>
      <c r="D23" s="337"/>
      <c r="E23" s="338" t="s">
        <v>238</v>
      </c>
      <c r="F23" s="338"/>
      <c r="G23" s="338"/>
      <c r="H23" s="338"/>
      <c r="I23" s="339"/>
    </row>
    <row r="24" spans="1:9" ht="15" customHeight="1" thickBot="1" x14ac:dyDescent="0.25">
      <c r="A24" s="381"/>
      <c r="B24" s="381"/>
      <c r="C24" s="381"/>
      <c r="D24" s="381"/>
      <c r="E24" s="381"/>
      <c r="F24" s="381"/>
      <c r="G24" s="381"/>
      <c r="H24" s="381"/>
      <c r="I24" s="3"/>
    </row>
    <row r="25" spans="1:9" ht="30" customHeight="1" x14ac:dyDescent="0.2">
      <c r="A25" s="45">
        <v>11</v>
      </c>
      <c r="B25" s="30" t="s">
        <v>18</v>
      </c>
      <c r="C25" s="328" t="s">
        <v>195</v>
      </c>
      <c r="D25" s="329"/>
      <c r="E25" s="329"/>
      <c r="F25" s="329"/>
      <c r="G25" s="329"/>
      <c r="H25" s="329"/>
      <c r="I25" s="330"/>
    </row>
    <row r="26" spans="1:9" ht="54" customHeight="1" thickBot="1" x14ac:dyDescent="0.25">
      <c r="A26" s="103">
        <v>12</v>
      </c>
      <c r="B26" s="31" t="s">
        <v>42</v>
      </c>
      <c r="C26" s="325" t="s">
        <v>176</v>
      </c>
      <c r="D26" s="326"/>
      <c r="E26" s="326"/>
      <c r="F26" s="326"/>
      <c r="G26" s="326"/>
      <c r="H26" s="326"/>
      <c r="I26" s="327"/>
    </row>
    <row r="27" spans="1:9" ht="15" customHeight="1" thickBot="1" x14ac:dyDescent="0.25">
      <c r="A27" s="381"/>
      <c r="B27" s="381"/>
      <c r="C27" s="381"/>
      <c r="D27" s="381"/>
      <c r="E27" s="381"/>
      <c r="F27" s="381"/>
      <c r="G27" s="381"/>
      <c r="H27" s="381"/>
      <c r="I27" s="4"/>
    </row>
    <row r="28" spans="1:9" ht="30" customHeight="1" x14ac:dyDescent="0.2">
      <c r="A28" s="45">
        <v>13</v>
      </c>
      <c r="B28" s="30" t="s">
        <v>43</v>
      </c>
      <c r="C28" s="328" t="s">
        <v>92</v>
      </c>
      <c r="D28" s="329"/>
      <c r="E28" s="329"/>
      <c r="F28" s="329"/>
      <c r="G28" s="329"/>
      <c r="H28" s="329"/>
      <c r="I28" s="330"/>
    </row>
    <row r="29" spans="1:9" ht="30" customHeight="1" x14ac:dyDescent="0.2">
      <c r="A29" s="98">
        <v>14</v>
      </c>
      <c r="B29" s="32" t="s">
        <v>44</v>
      </c>
      <c r="C29" s="331" t="s">
        <v>196</v>
      </c>
      <c r="D29" s="332"/>
      <c r="E29" s="332"/>
      <c r="F29" s="332"/>
      <c r="G29" s="332"/>
      <c r="H29" s="332"/>
      <c r="I29" s="333"/>
    </row>
    <row r="30" spans="1:9" ht="77.25" customHeight="1" thickBot="1" x14ac:dyDescent="0.25">
      <c r="A30" s="98">
        <v>15</v>
      </c>
      <c r="B30" s="32" t="s">
        <v>2</v>
      </c>
      <c r="C30" s="331" t="s">
        <v>197</v>
      </c>
      <c r="D30" s="332"/>
      <c r="E30" s="332"/>
      <c r="F30" s="332"/>
      <c r="G30" s="332"/>
      <c r="H30" s="332"/>
      <c r="I30" s="333"/>
    </row>
    <row r="31" spans="1:9" ht="15" customHeight="1" thickBot="1" x14ac:dyDescent="0.25">
      <c r="A31" s="381"/>
      <c r="B31" s="381"/>
      <c r="C31" s="381"/>
      <c r="D31" s="381"/>
      <c r="E31" s="381"/>
      <c r="F31" s="381"/>
      <c r="G31" s="381"/>
      <c r="H31" s="381"/>
      <c r="I31" s="381"/>
    </row>
    <row r="32" spans="1:9" ht="328.5" customHeight="1" x14ac:dyDescent="0.2">
      <c r="A32" s="45">
        <v>16</v>
      </c>
      <c r="B32" s="30" t="s">
        <v>12</v>
      </c>
      <c r="C32" s="346" t="s">
        <v>1650</v>
      </c>
      <c r="D32" s="346"/>
      <c r="E32" s="346"/>
      <c r="F32" s="346"/>
      <c r="G32" s="346"/>
      <c r="H32" s="346"/>
      <c r="I32" s="347"/>
    </row>
    <row r="33" spans="1:18" ht="45" customHeight="1" thickBot="1" x14ac:dyDescent="0.25">
      <c r="A33" s="103">
        <v>17</v>
      </c>
      <c r="B33" s="31" t="s">
        <v>13</v>
      </c>
      <c r="C33" s="316" t="s">
        <v>1665</v>
      </c>
      <c r="D33" s="316"/>
      <c r="E33" s="316"/>
      <c r="F33" s="316"/>
      <c r="G33" s="316"/>
      <c r="H33" s="316"/>
      <c r="I33" s="317"/>
    </row>
    <row r="34" spans="1:18" ht="15" customHeight="1" thickBot="1" x14ac:dyDescent="0.25">
      <c r="A34" s="348"/>
      <c r="B34" s="348"/>
      <c r="C34" s="348"/>
      <c r="D34" s="348"/>
      <c r="E34" s="348"/>
      <c r="F34" s="348"/>
      <c r="G34" s="348"/>
      <c r="H34" s="348"/>
      <c r="I34" s="348"/>
    </row>
    <row r="35" spans="1:18" ht="30" customHeight="1" thickBot="1" x14ac:dyDescent="0.25">
      <c r="A35" s="45">
        <v>18</v>
      </c>
      <c r="B35" s="30" t="s">
        <v>46</v>
      </c>
      <c r="C35" s="33" t="s">
        <v>47</v>
      </c>
      <c r="D35" s="101">
        <v>2016</v>
      </c>
      <c r="E35" s="35" t="s">
        <v>48</v>
      </c>
      <c r="F35" s="14" t="s">
        <v>1005</v>
      </c>
      <c r="G35" s="33" t="s">
        <v>49</v>
      </c>
      <c r="H35" s="314" t="s">
        <v>1339</v>
      </c>
      <c r="I35" s="315"/>
    </row>
    <row r="36" spans="1:18" ht="30" customHeight="1" thickBot="1" x14ac:dyDescent="0.25">
      <c r="A36" s="103">
        <v>19</v>
      </c>
      <c r="B36" s="31" t="s">
        <v>25</v>
      </c>
      <c r="C36" s="34" t="s">
        <v>47</v>
      </c>
      <c r="D36" s="105">
        <v>2016</v>
      </c>
      <c r="E36" s="36" t="s">
        <v>48</v>
      </c>
      <c r="F36" s="14" t="s">
        <v>1340</v>
      </c>
      <c r="G36" s="34" t="s">
        <v>49</v>
      </c>
      <c r="H36" s="314" t="s">
        <v>1640</v>
      </c>
      <c r="I36" s="315"/>
    </row>
    <row r="37" spans="1:18" ht="15" customHeight="1" thickBot="1" x14ac:dyDescent="0.25">
      <c r="A37" s="354"/>
      <c r="B37" s="354"/>
      <c r="C37" s="354"/>
      <c r="D37" s="354"/>
      <c r="E37" s="354"/>
      <c r="F37" s="354"/>
      <c r="G37" s="354"/>
      <c r="H37" s="354"/>
      <c r="I37" s="354"/>
    </row>
    <row r="38" spans="1:18" ht="30" customHeight="1" thickBot="1" x14ac:dyDescent="0.25">
      <c r="A38" s="45">
        <v>20</v>
      </c>
      <c r="B38" s="30" t="s">
        <v>21</v>
      </c>
      <c r="C38" s="394">
        <v>29513768</v>
      </c>
      <c r="D38" s="395"/>
      <c r="E38" s="395"/>
      <c r="F38" s="395"/>
      <c r="G38" s="395"/>
      <c r="H38" s="395"/>
      <c r="I38" s="396"/>
      <c r="J38" s="107"/>
    </row>
    <row r="39" spans="1:18" ht="30" customHeight="1" x14ac:dyDescent="0.2">
      <c r="A39" s="98">
        <v>21</v>
      </c>
      <c r="B39" s="32" t="s">
        <v>22</v>
      </c>
      <c r="C39" s="351">
        <v>23611014</v>
      </c>
      <c r="D39" s="352"/>
      <c r="E39" s="352"/>
      <c r="F39" s="352"/>
      <c r="G39" s="352"/>
      <c r="H39" s="352"/>
      <c r="I39" s="353"/>
      <c r="J39" s="107"/>
    </row>
    <row r="40" spans="1:18" ht="30" customHeight="1" x14ac:dyDescent="0.2">
      <c r="A40" s="98">
        <v>22</v>
      </c>
      <c r="B40" s="32" t="s">
        <v>20</v>
      </c>
      <c r="C40" s="355">
        <f>C39/C38*100</f>
        <v>79.999998644700327</v>
      </c>
      <c r="D40" s="355"/>
      <c r="E40" s="355"/>
      <c r="F40" s="355"/>
      <c r="G40" s="355"/>
      <c r="H40" s="355"/>
      <c r="I40" s="356"/>
    </row>
    <row r="41" spans="1:18" ht="30" customHeight="1" thickBot="1" x14ac:dyDescent="0.25">
      <c r="A41" s="98">
        <v>23</v>
      </c>
      <c r="B41" s="32" t="s">
        <v>148</v>
      </c>
      <c r="C41" s="357" t="s">
        <v>238</v>
      </c>
      <c r="D41" s="357"/>
      <c r="E41" s="357"/>
      <c r="F41" s="357"/>
      <c r="G41" s="357"/>
      <c r="H41" s="357"/>
      <c r="I41" s="358"/>
    </row>
    <row r="42" spans="1:18" ht="30" customHeight="1" thickBot="1" x14ac:dyDescent="0.25">
      <c r="A42" s="103">
        <v>24</v>
      </c>
      <c r="B42" s="31" t="s">
        <v>149</v>
      </c>
      <c r="C42" s="351" t="s">
        <v>1532</v>
      </c>
      <c r="D42" s="352"/>
      <c r="E42" s="352"/>
      <c r="F42" s="352"/>
      <c r="G42" s="352"/>
      <c r="H42" s="352"/>
      <c r="I42" s="353"/>
    </row>
    <row r="43" spans="1:18" ht="15" customHeight="1" thickBot="1" x14ac:dyDescent="0.25">
      <c r="A43" s="271"/>
      <c r="B43" s="271"/>
      <c r="C43" s="271"/>
      <c r="D43" s="271"/>
      <c r="E43" s="271"/>
      <c r="F43" s="271"/>
      <c r="G43" s="271"/>
      <c r="H43" s="271"/>
      <c r="I43" s="271"/>
    </row>
    <row r="44" spans="1:18" ht="30" customHeight="1" x14ac:dyDescent="0.2">
      <c r="A44" s="343">
        <v>25</v>
      </c>
      <c r="B44" s="362" t="s">
        <v>97</v>
      </c>
      <c r="C44" s="363"/>
      <c r="D44" s="363"/>
      <c r="E44" s="363"/>
      <c r="F44" s="363"/>
      <c r="G44" s="363"/>
      <c r="H44" s="364"/>
      <c r="I44" s="12" t="s">
        <v>6</v>
      </c>
      <c r="L44" s="342"/>
      <c r="M44" s="342"/>
      <c r="N44" s="342"/>
      <c r="O44" s="342"/>
      <c r="P44" s="342"/>
      <c r="Q44" s="342"/>
      <c r="R44" s="342"/>
    </row>
    <row r="45" spans="1:18" ht="105" customHeight="1" x14ac:dyDescent="0.2">
      <c r="A45" s="344"/>
      <c r="B45" s="37" t="s">
        <v>102</v>
      </c>
      <c r="C45" s="359" t="s">
        <v>98</v>
      </c>
      <c r="D45" s="359"/>
      <c r="E45" s="360" t="s">
        <v>24</v>
      </c>
      <c r="F45" s="361"/>
      <c r="G45" s="102" t="s">
        <v>103</v>
      </c>
      <c r="H45" s="39" t="s">
        <v>119</v>
      </c>
      <c r="I45" s="17"/>
      <c r="L45" s="100"/>
      <c r="M45" s="100"/>
      <c r="N45" s="100"/>
      <c r="O45" s="100"/>
      <c r="P45" s="100"/>
      <c r="Q45" s="100"/>
      <c r="R45" s="100"/>
    </row>
    <row r="46" spans="1:18" ht="30" customHeight="1" x14ac:dyDescent="0.2">
      <c r="A46" s="344"/>
      <c r="B46" s="18" t="s">
        <v>198</v>
      </c>
      <c r="C46" s="296" t="s">
        <v>199</v>
      </c>
      <c r="D46" s="297"/>
      <c r="E46" s="300" t="s">
        <v>200</v>
      </c>
      <c r="F46" s="301"/>
      <c r="G46" s="104">
        <v>38600</v>
      </c>
      <c r="H46" s="305">
        <v>231666</v>
      </c>
      <c r="I46" s="306"/>
      <c r="N46" s="100"/>
      <c r="O46" s="100"/>
      <c r="P46" s="100"/>
      <c r="Q46" s="100"/>
      <c r="R46" s="100"/>
    </row>
    <row r="47" spans="1:18" ht="30" customHeight="1" x14ac:dyDescent="0.2">
      <c r="A47" s="344"/>
      <c r="B47" s="18" t="s">
        <v>201</v>
      </c>
      <c r="C47" s="296" t="s">
        <v>202</v>
      </c>
      <c r="D47" s="297"/>
      <c r="E47" s="300" t="s">
        <v>203</v>
      </c>
      <c r="F47" s="301"/>
      <c r="G47" s="104">
        <v>2</v>
      </c>
      <c r="H47" s="392">
        <v>12</v>
      </c>
      <c r="I47" s="393"/>
      <c r="N47" s="100"/>
      <c r="O47" s="100"/>
      <c r="P47" s="100"/>
      <c r="Q47" s="100"/>
      <c r="R47" s="100"/>
    </row>
    <row r="48" spans="1:18" ht="57" customHeight="1" x14ac:dyDescent="0.2">
      <c r="A48" s="344"/>
      <c r="B48" s="18" t="s">
        <v>1007</v>
      </c>
      <c r="C48" s="296" t="s">
        <v>202</v>
      </c>
      <c r="D48" s="297"/>
      <c r="E48" s="300" t="s">
        <v>203</v>
      </c>
      <c r="F48" s="301"/>
      <c r="G48" s="104">
        <v>2</v>
      </c>
      <c r="H48" s="392">
        <v>12</v>
      </c>
      <c r="I48" s="393"/>
      <c r="N48" s="100"/>
      <c r="O48" s="100"/>
      <c r="P48" s="100"/>
      <c r="Q48" s="100"/>
      <c r="R48" s="100"/>
    </row>
    <row r="49" spans="1:18" ht="35.25" customHeight="1" x14ac:dyDescent="0.2">
      <c r="A49" s="344"/>
      <c r="B49" s="18" t="s">
        <v>211</v>
      </c>
      <c r="C49" s="296" t="s">
        <v>202</v>
      </c>
      <c r="D49" s="297"/>
      <c r="E49" s="300" t="s">
        <v>204</v>
      </c>
      <c r="F49" s="301"/>
      <c r="G49" s="104">
        <v>10000000</v>
      </c>
      <c r="H49" s="305">
        <v>89000000</v>
      </c>
      <c r="I49" s="306"/>
      <c r="N49" s="100"/>
      <c r="O49" s="100"/>
      <c r="P49" s="100"/>
      <c r="Q49" s="100"/>
      <c r="R49" s="100"/>
    </row>
    <row r="50" spans="1:18" ht="48" customHeight="1" x14ac:dyDescent="0.2">
      <c r="A50" s="344"/>
      <c r="B50" s="18" t="s">
        <v>207</v>
      </c>
      <c r="C50" s="296" t="s">
        <v>199</v>
      </c>
      <c r="D50" s="297"/>
      <c r="E50" s="302" t="s">
        <v>208</v>
      </c>
      <c r="F50" s="303"/>
      <c r="G50" s="104" t="s">
        <v>1366</v>
      </c>
      <c r="H50" s="307" t="s">
        <v>238</v>
      </c>
      <c r="I50" s="308"/>
      <c r="N50" s="100"/>
      <c r="O50" s="100"/>
      <c r="P50" s="100"/>
      <c r="Q50" s="100"/>
      <c r="R50" s="100"/>
    </row>
    <row r="51" spans="1:18" ht="30" customHeight="1" x14ac:dyDescent="0.2">
      <c r="A51" s="344"/>
      <c r="B51" s="18" t="s">
        <v>209</v>
      </c>
      <c r="C51" s="296" t="s">
        <v>199</v>
      </c>
      <c r="D51" s="297"/>
      <c r="E51" s="302" t="s">
        <v>208</v>
      </c>
      <c r="F51" s="303"/>
      <c r="G51" s="104" t="s">
        <v>1366</v>
      </c>
      <c r="H51" s="307" t="s">
        <v>238</v>
      </c>
      <c r="I51" s="308"/>
      <c r="N51" s="100"/>
      <c r="O51" s="100"/>
      <c r="P51" s="100"/>
      <c r="Q51" s="100"/>
      <c r="R51" s="100"/>
    </row>
    <row r="52" spans="1:18" ht="61.5" customHeight="1" thickBot="1" x14ac:dyDescent="0.25">
      <c r="A52" s="345"/>
      <c r="B52" s="18" t="s">
        <v>210</v>
      </c>
      <c r="C52" s="298" t="s">
        <v>202</v>
      </c>
      <c r="D52" s="299"/>
      <c r="E52" s="349" t="s">
        <v>203</v>
      </c>
      <c r="F52" s="350"/>
      <c r="G52" s="104" t="s">
        <v>1366</v>
      </c>
      <c r="H52" s="309" t="s">
        <v>238</v>
      </c>
      <c r="I52" s="310"/>
      <c r="N52" s="100"/>
      <c r="O52" s="100"/>
      <c r="P52" s="100"/>
      <c r="Q52" s="100"/>
      <c r="R52" s="100"/>
    </row>
    <row r="53" spans="1:18" ht="15" customHeight="1" thickBot="1" x14ac:dyDescent="0.25">
      <c r="A53" s="304"/>
      <c r="B53" s="304"/>
      <c r="C53" s="304"/>
      <c r="D53" s="304"/>
      <c r="E53" s="304"/>
      <c r="F53" s="304"/>
      <c r="G53" s="304"/>
      <c r="H53" s="304"/>
      <c r="N53" s="100"/>
      <c r="O53" s="100"/>
      <c r="P53" s="100"/>
      <c r="Q53" s="100"/>
      <c r="R53" s="100"/>
    </row>
    <row r="54" spans="1:18" ht="45" customHeight="1" thickBot="1" x14ac:dyDescent="0.25">
      <c r="A54" s="46">
        <v>26</v>
      </c>
      <c r="B54" s="40" t="s">
        <v>3</v>
      </c>
      <c r="C54" s="293" t="s">
        <v>75</v>
      </c>
      <c r="D54" s="293"/>
      <c r="E54" s="293"/>
      <c r="F54" s="293"/>
      <c r="G54" s="293"/>
      <c r="H54" s="293"/>
      <c r="I54" s="294"/>
      <c r="N54" s="100"/>
      <c r="O54" s="100"/>
      <c r="P54" s="100"/>
      <c r="Q54" s="100"/>
      <c r="R54" s="100"/>
    </row>
    <row r="55" spans="1:18" ht="15" customHeight="1" thickBot="1" x14ac:dyDescent="0.25">
      <c r="A55" s="295"/>
      <c r="B55" s="295"/>
      <c r="C55" s="295"/>
      <c r="D55" s="295"/>
      <c r="E55" s="295"/>
      <c r="F55" s="295"/>
      <c r="G55" s="295"/>
      <c r="H55" s="295"/>
      <c r="I55" s="295"/>
    </row>
    <row r="56" spans="1:18" ht="45" customHeight="1" thickBot="1" x14ac:dyDescent="0.25">
      <c r="A56" s="46">
        <v>27</v>
      </c>
      <c r="B56" s="40" t="s">
        <v>23</v>
      </c>
      <c r="C56" s="293" t="s">
        <v>151</v>
      </c>
      <c r="D56" s="293"/>
      <c r="E56" s="293"/>
      <c r="F56" s="293"/>
      <c r="G56" s="293"/>
      <c r="H56" s="293"/>
      <c r="I56" s="294"/>
    </row>
    <row r="57" spans="1:18" ht="15" customHeight="1" x14ac:dyDescent="0.2"/>
    <row r="59" spans="1:18" x14ac:dyDescent="0.2">
      <c r="L59" s="1" t="s">
        <v>105</v>
      </c>
      <c r="M59" s="1" t="s">
        <v>76</v>
      </c>
    </row>
    <row r="60" spans="1:18" x14ac:dyDescent="0.2">
      <c r="L60" s="1" t="s">
        <v>75</v>
      </c>
      <c r="M60" s="1" t="s">
        <v>77</v>
      </c>
      <c r="N60" s="1" t="s">
        <v>92</v>
      </c>
    </row>
    <row r="61" spans="1:18" x14ac:dyDescent="0.2">
      <c r="M61" s="1" t="s">
        <v>78</v>
      </c>
      <c r="N61" s="1" t="s">
        <v>93</v>
      </c>
    </row>
    <row r="62" spans="1:18" x14ac:dyDescent="0.2">
      <c r="M62" s="1" t="s">
        <v>79</v>
      </c>
    </row>
    <row r="63" spans="1:18" x14ac:dyDescent="0.2">
      <c r="M63" s="1" t="s">
        <v>80</v>
      </c>
    </row>
    <row r="64" spans="1:18" x14ac:dyDescent="0.2">
      <c r="M64" s="1" t="s">
        <v>81</v>
      </c>
    </row>
    <row r="65" spans="13:13" x14ac:dyDescent="0.2">
      <c r="M65" s="1" t="s">
        <v>82</v>
      </c>
    </row>
    <row r="66" spans="13:13" x14ac:dyDescent="0.2">
      <c r="M66" s="1" t="s">
        <v>83</v>
      </c>
    </row>
    <row r="67" spans="13:13" x14ac:dyDescent="0.2">
      <c r="M67" s="1" t="s">
        <v>84</v>
      </c>
    </row>
    <row r="68" spans="13:13" x14ac:dyDescent="0.2">
      <c r="M68" s="1" t="s">
        <v>85</v>
      </c>
    </row>
    <row r="69" spans="13:13" x14ac:dyDescent="0.2">
      <c r="M69" s="1" t="s">
        <v>86</v>
      </c>
    </row>
    <row r="70" spans="13:13" x14ac:dyDescent="0.2">
      <c r="M70" s="1" t="s">
        <v>87</v>
      </c>
    </row>
    <row r="71" spans="13:13" x14ac:dyDescent="0.2">
      <c r="M71" s="1" t="s">
        <v>88</v>
      </c>
    </row>
    <row r="72" spans="13:13" x14ac:dyDescent="0.2">
      <c r="M72" s="1" t="s">
        <v>89</v>
      </c>
    </row>
    <row r="73" spans="13:13" x14ac:dyDescent="0.2">
      <c r="M73" s="1" t="s">
        <v>90</v>
      </c>
    </row>
    <row r="74" spans="13:13" x14ac:dyDescent="0.2">
      <c r="M74" s="1" t="s">
        <v>91</v>
      </c>
    </row>
  </sheetData>
  <mergeCells count="90">
    <mergeCell ref="A53:H53"/>
    <mergeCell ref="C54:I54"/>
    <mergeCell ref="A55:I55"/>
    <mergeCell ref="C56:I56"/>
    <mergeCell ref="C51:D51"/>
    <mergeCell ref="E51:F51"/>
    <mergeCell ref="H51:I51"/>
    <mergeCell ref="C52:D52"/>
    <mergeCell ref="E52:F52"/>
    <mergeCell ref="H52:I52"/>
    <mergeCell ref="C50:D50"/>
    <mergeCell ref="E50:F50"/>
    <mergeCell ref="H50:I50"/>
    <mergeCell ref="C49:D49"/>
    <mergeCell ref="E49:F49"/>
    <mergeCell ref="H49:I49"/>
    <mergeCell ref="C42:I42"/>
    <mergeCell ref="A43:I43"/>
    <mergeCell ref="A44:A52"/>
    <mergeCell ref="B44:H44"/>
    <mergeCell ref="L44:R44"/>
    <mergeCell ref="C45:D45"/>
    <mergeCell ref="E45:F45"/>
    <mergeCell ref="C46:D46"/>
    <mergeCell ref="E46:F46"/>
    <mergeCell ref="H46:I46"/>
    <mergeCell ref="C47:D47"/>
    <mergeCell ref="E47:F47"/>
    <mergeCell ref="H47:I47"/>
    <mergeCell ref="C48:D48"/>
    <mergeCell ref="E48:F48"/>
    <mergeCell ref="H48:I48"/>
    <mergeCell ref="C41:I41"/>
    <mergeCell ref="C30:I30"/>
    <mergeCell ref="A31:I31"/>
    <mergeCell ref="C32:I32"/>
    <mergeCell ref="C33:I33"/>
    <mergeCell ref="A34:I34"/>
    <mergeCell ref="H35:I35"/>
    <mergeCell ref="H36:I36"/>
    <mergeCell ref="A37:I37"/>
    <mergeCell ref="C38:I38"/>
    <mergeCell ref="C39:I39"/>
    <mergeCell ref="C40:I40"/>
    <mergeCell ref="C29:I29"/>
    <mergeCell ref="E20:I20"/>
    <mergeCell ref="C21:D21"/>
    <mergeCell ref="E21:I21"/>
    <mergeCell ref="C22:D22"/>
    <mergeCell ref="E22:I22"/>
    <mergeCell ref="C23:D23"/>
    <mergeCell ref="E23:I23"/>
    <mergeCell ref="A24:H24"/>
    <mergeCell ref="C25:I25"/>
    <mergeCell ref="C26:I26"/>
    <mergeCell ref="A27:H27"/>
    <mergeCell ref="C28:I28"/>
    <mergeCell ref="A16:A17"/>
    <mergeCell ref="B16:B17"/>
    <mergeCell ref="C16:I16"/>
    <mergeCell ref="C17:I17"/>
    <mergeCell ref="A18:A23"/>
    <mergeCell ref="B18:B23"/>
    <mergeCell ref="C18:H18"/>
    <mergeCell ref="C19:D19"/>
    <mergeCell ref="E19:I19"/>
    <mergeCell ref="C20:D20"/>
    <mergeCell ref="B9:D9"/>
    <mergeCell ref="E9:I9"/>
    <mergeCell ref="A10:I10"/>
    <mergeCell ref="A11:I11"/>
    <mergeCell ref="C12:H12"/>
    <mergeCell ref="A13:A15"/>
    <mergeCell ref="B13:B15"/>
    <mergeCell ref="C13:I13"/>
    <mergeCell ref="C14:I14"/>
    <mergeCell ref="C15:I15"/>
    <mergeCell ref="B6:D6"/>
    <mergeCell ref="E6:I6"/>
    <mergeCell ref="B7:D7"/>
    <mergeCell ref="E7:I7"/>
    <mergeCell ref="B8:D8"/>
    <mergeCell ref="E8:I8"/>
    <mergeCell ref="B5:D5"/>
    <mergeCell ref="E5:I5"/>
    <mergeCell ref="A1:I1"/>
    <mergeCell ref="B2:E2"/>
    <mergeCell ref="F2:I2"/>
    <mergeCell ref="A3:I3"/>
    <mergeCell ref="A4:I4"/>
  </mergeCells>
  <conditionalFormatting sqref="E36">
    <cfRule type="containsText" dxfId="46" priority="6" operator="containsText" text="miesiąc">
      <formula>NOT(ISERROR(SEARCH("miesiąc",E36)))</formula>
    </cfRule>
  </conditionalFormatting>
  <conditionalFormatting sqref="C23">
    <cfRule type="expression" dxfId="45" priority="5">
      <formula>$D21="ogólnopolski"</formula>
    </cfRule>
  </conditionalFormatting>
  <conditionalFormatting sqref="E21:I21">
    <cfRule type="expression" dxfId="44" priority="4">
      <formula>#REF!&lt;&gt;"regionalny"</formula>
    </cfRule>
  </conditionalFormatting>
  <conditionalFormatting sqref="E19">
    <cfRule type="expression" dxfId="43" priority="3">
      <formula>#REF!&lt;&gt;"regionalny"</formula>
    </cfRule>
  </conditionalFormatting>
  <conditionalFormatting sqref="E20">
    <cfRule type="expression" dxfId="42" priority="2">
      <formula>#REF!&lt;&gt;"regionalny"</formula>
    </cfRule>
  </conditionalFormatting>
  <conditionalFormatting sqref="E22:I22">
    <cfRule type="expression" dxfId="41"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4">
      <formula1>$L$59:$L$60</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0866141732283472" right="0.70866141732283472" top="0.74803149606299213" bottom="0.74803149606299213" header="0.31496062992125984" footer="0.31496062992125984"/>
  <pageSetup paperSize="9" scale="82" fitToHeight="0" orientation="portrait" horizontalDpi="4294967293" verticalDpi="4294967293" r:id="rId1"/>
  <rowBreaks count="2" manualBreakCount="2">
    <brk id="24" max="8" man="1"/>
    <brk id="4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R74"/>
  <sheetViews>
    <sheetView view="pageBreakPreview" topLeftCell="A31" zoomScale="85" zoomScaleNormal="100" zoomScaleSheetLayoutView="85" workbookViewId="0">
      <selection activeCell="B12" sqref="B12:C12"/>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x14ac:dyDescent="0.2">
      <c r="A1" s="311" t="s">
        <v>39</v>
      </c>
      <c r="B1" s="312"/>
      <c r="C1" s="312"/>
      <c r="D1" s="312"/>
      <c r="E1" s="312"/>
      <c r="F1" s="312"/>
      <c r="G1" s="312"/>
      <c r="H1" s="312"/>
      <c r="I1" s="313"/>
    </row>
    <row r="2" spans="1:9" ht="30" customHeight="1" thickBot="1" x14ac:dyDescent="0.25">
      <c r="A2" s="103">
        <v>1</v>
      </c>
      <c r="B2" s="368" t="s">
        <v>99</v>
      </c>
      <c r="C2" s="368"/>
      <c r="D2" s="368"/>
      <c r="E2" s="369"/>
      <c r="F2" s="374" t="s">
        <v>1336</v>
      </c>
      <c r="G2" s="374"/>
      <c r="H2" s="374"/>
      <c r="I2" s="375"/>
    </row>
    <row r="3" spans="1:9" ht="15" customHeight="1" thickBot="1" x14ac:dyDescent="0.25">
      <c r="A3" s="243"/>
      <c r="B3" s="243"/>
      <c r="C3" s="243"/>
      <c r="D3" s="243"/>
      <c r="E3" s="243"/>
      <c r="F3" s="243"/>
      <c r="G3" s="243"/>
      <c r="H3" s="243"/>
      <c r="I3" s="243"/>
    </row>
    <row r="4" spans="1:9" ht="30" customHeight="1" x14ac:dyDescent="0.2">
      <c r="A4" s="376" t="s">
        <v>4</v>
      </c>
      <c r="B4" s="377"/>
      <c r="C4" s="377"/>
      <c r="D4" s="377"/>
      <c r="E4" s="377"/>
      <c r="F4" s="377"/>
      <c r="G4" s="377"/>
      <c r="H4" s="377"/>
      <c r="I4" s="378"/>
    </row>
    <row r="5" spans="1:9" ht="30" customHeight="1" x14ac:dyDescent="0.2">
      <c r="A5" s="98">
        <v>2</v>
      </c>
      <c r="B5" s="370" t="s">
        <v>30</v>
      </c>
      <c r="C5" s="370"/>
      <c r="D5" s="371"/>
      <c r="E5" s="249" t="s">
        <v>116</v>
      </c>
      <c r="F5" s="249"/>
      <c r="G5" s="249"/>
      <c r="H5" s="249"/>
      <c r="I5" s="379"/>
    </row>
    <row r="6" spans="1:9" ht="30" customHeight="1" x14ac:dyDescent="0.25">
      <c r="A6" s="98">
        <v>3</v>
      </c>
      <c r="B6" s="372" t="s">
        <v>96</v>
      </c>
      <c r="C6" s="372"/>
      <c r="D6" s="373"/>
      <c r="E6" s="281" t="s">
        <v>193</v>
      </c>
      <c r="F6" s="340"/>
      <c r="G6" s="340"/>
      <c r="H6" s="340"/>
      <c r="I6" s="341"/>
    </row>
    <row r="7" spans="1:9" ht="30" customHeight="1" x14ac:dyDescent="0.25">
      <c r="A7" s="98">
        <v>4</v>
      </c>
      <c r="B7" s="372" t="s">
        <v>40</v>
      </c>
      <c r="C7" s="372"/>
      <c r="D7" s="373"/>
      <c r="E7" s="281" t="s">
        <v>1001</v>
      </c>
      <c r="F7" s="340"/>
      <c r="G7" s="340"/>
      <c r="H7" s="340"/>
      <c r="I7" s="341"/>
    </row>
    <row r="8" spans="1:9" ht="30" customHeight="1" x14ac:dyDescent="0.25">
      <c r="A8" s="98">
        <v>5</v>
      </c>
      <c r="B8" s="372" t="s">
        <v>45</v>
      </c>
      <c r="C8" s="372"/>
      <c r="D8" s="373"/>
      <c r="E8" s="287" t="s">
        <v>1000</v>
      </c>
      <c r="F8" s="389"/>
      <c r="G8" s="389"/>
      <c r="H8" s="389"/>
      <c r="I8" s="390"/>
    </row>
    <row r="9" spans="1:9" ht="83.25" customHeight="1" thickBot="1" x14ac:dyDescent="0.25">
      <c r="A9" s="103">
        <v>6</v>
      </c>
      <c r="B9" s="382" t="s">
        <v>31</v>
      </c>
      <c r="C9" s="383"/>
      <c r="D9" s="384"/>
      <c r="E9" s="240" t="s">
        <v>1644</v>
      </c>
      <c r="F9" s="241"/>
      <c r="G9" s="241"/>
      <c r="H9" s="241"/>
      <c r="I9" s="242"/>
    </row>
    <row r="10" spans="1:9" ht="15" customHeight="1" thickBot="1" x14ac:dyDescent="0.25">
      <c r="A10" s="243"/>
      <c r="B10" s="243"/>
      <c r="C10" s="243"/>
      <c r="D10" s="243"/>
      <c r="E10" s="243"/>
      <c r="F10" s="243"/>
      <c r="G10" s="243"/>
      <c r="H10" s="243"/>
      <c r="I10" s="243"/>
    </row>
    <row r="11" spans="1:9" ht="30" customHeight="1" x14ac:dyDescent="0.2">
      <c r="A11" s="376" t="s">
        <v>41</v>
      </c>
      <c r="B11" s="377"/>
      <c r="C11" s="377"/>
      <c r="D11" s="377"/>
      <c r="E11" s="377"/>
      <c r="F11" s="377"/>
      <c r="G11" s="377"/>
      <c r="H11" s="377"/>
      <c r="I11" s="378"/>
    </row>
    <row r="12" spans="1:9" ht="158.25" customHeight="1" x14ac:dyDescent="0.2">
      <c r="A12" s="99">
        <v>7</v>
      </c>
      <c r="B12" s="97" t="s">
        <v>73</v>
      </c>
      <c r="C12" s="296" t="s">
        <v>1657</v>
      </c>
      <c r="D12" s="388"/>
      <c r="E12" s="388"/>
      <c r="F12" s="388"/>
      <c r="G12" s="388"/>
      <c r="H12" s="297"/>
      <c r="I12" s="13"/>
    </row>
    <row r="13" spans="1:9" ht="51" customHeight="1" x14ac:dyDescent="0.2">
      <c r="A13" s="318">
        <v>8</v>
      </c>
      <c r="B13" s="321" t="s">
        <v>129</v>
      </c>
      <c r="C13" s="386" t="s">
        <v>1002</v>
      </c>
      <c r="D13" s="386"/>
      <c r="E13" s="386"/>
      <c r="F13" s="386"/>
      <c r="G13" s="386"/>
      <c r="H13" s="386"/>
      <c r="I13" s="387"/>
    </row>
    <row r="14" spans="1:9" ht="30" customHeight="1" x14ac:dyDescent="0.2">
      <c r="A14" s="318"/>
      <c r="B14" s="321"/>
      <c r="C14" s="386" t="s">
        <v>1003</v>
      </c>
      <c r="D14" s="386"/>
      <c r="E14" s="386"/>
      <c r="F14" s="386"/>
      <c r="G14" s="386"/>
      <c r="H14" s="386"/>
      <c r="I14" s="387"/>
    </row>
    <row r="15" spans="1:9" ht="30" customHeight="1" x14ac:dyDescent="0.2">
      <c r="A15" s="318"/>
      <c r="B15" s="321"/>
      <c r="C15" s="386" t="s">
        <v>1004</v>
      </c>
      <c r="D15" s="386"/>
      <c r="E15" s="386"/>
      <c r="F15" s="386"/>
      <c r="G15" s="386"/>
      <c r="H15" s="386"/>
      <c r="I15" s="387"/>
    </row>
    <row r="16" spans="1:9" ht="57" customHeight="1" x14ac:dyDescent="0.2">
      <c r="A16" s="319">
        <v>9</v>
      </c>
      <c r="B16" s="322" t="s">
        <v>128</v>
      </c>
      <c r="C16" s="386" t="s">
        <v>1658</v>
      </c>
      <c r="D16" s="386"/>
      <c r="E16" s="386"/>
      <c r="F16" s="386"/>
      <c r="G16" s="386"/>
      <c r="H16" s="386"/>
      <c r="I16" s="387"/>
    </row>
    <row r="17" spans="1:9" ht="44.25" customHeight="1" x14ac:dyDescent="0.2">
      <c r="A17" s="391"/>
      <c r="B17" s="385"/>
      <c r="C17" s="386" t="s">
        <v>1006</v>
      </c>
      <c r="D17" s="386"/>
      <c r="E17" s="386"/>
      <c r="F17" s="386"/>
      <c r="G17" s="386"/>
      <c r="H17" s="386"/>
      <c r="I17" s="387"/>
    </row>
    <row r="18" spans="1:9" ht="30" customHeight="1" x14ac:dyDescent="0.2">
      <c r="A18" s="318">
        <v>10</v>
      </c>
      <c r="B18" s="321" t="s">
        <v>118</v>
      </c>
      <c r="C18" s="365" t="s">
        <v>213</v>
      </c>
      <c r="D18" s="366"/>
      <c r="E18" s="366"/>
      <c r="F18" s="366"/>
      <c r="G18" s="366"/>
      <c r="H18" s="367"/>
      <c r="I18" s="22"/>
    </row>
    <row r="19" spans="1:9" ht="62.25" customHeight="1" x14ac:dyDescent="0.2">
      <c r="A19" s="318"/>
      <c r="B19" s="321"/>
      <c r="C19" s="324" t="s">
        <v>0</v>
      </c>
      <c r="D19" s="324"/>
      <c r="E19" s="334" t="s">
        <v>238</v>
      </c>
      <c r="F19" s="334"/>
      <c r="G19" s="334"/>
      <c r="H19" s="334"/>
      <c r="I19" s="380"/>
    </row>
    <row r="20" spans="1:9" ht="30" customHeight="1" x14ac:dyDescent="0.2">
      <c r="A20" s="318"/>
      <c r="B20" s="321"/>
      <c r="C20" s="324" t="s">
        <v>126</v>
      </c>
      <c r="D20" s="324"/>
      <c r="E20" s="334" t="s">
        <v>238</v>
      </c>
      <c r="F20" s="334"/>
      <c r="G20" s="334"/>
      <c r="H20" s="334"/>
      <c r="I20" s="380"/>
    </row>
    <row r="21" spans="1:9" ht="27" customHeight="1" x14ac:dyDescent="0.2">
      <c r="A21" s="318"/>
      <c r="B21" s="321"/>
      <c r="C21" s="324" t="s">
        <v>1</v>
      </c>
      <c r="D21" s="324"/>
      <c r="E21" s="334" t="s">
        <v>238</v>
      </c>
      <c r="F21" s="335"/>
      <c r="G21" s="335"/>
      <c r="H21" s="335"/>
      <c r="I21" s="336"/>
    </row>
    <row r="22" spans="1:9" ht="24.75" customHeight="1" x14ac:dyDescent="0.2">
      <c r="A22" s="319"/>
      <c r="B22" s="322"/>
      <c r="C22" s="324" t="s">
        <v>125</v>
      </c>
      <c r="D22" s="324"/>
      <c r="E22" s="334" t="s">
        <v>238</v>
      </c>
      <c r="F22" s="335"/>
      <c r="G22" s="335"/>
      <c r="H22" s="335"/>
      <c r="I22" s="336"/>
    </row>
    <row r="23" spans="1:9" ht="24.75" customHeight="1" thickBot="1" x14ac:dyDescent="0.25">
      <c r="A23" s="320"/>
      <c r="B23" s="323"/>
      <c r="C23" s="337" t="s">
        <v>17</v>
      </c>
      <c r="D23" s="337"/>
      <c r="E23" s="338" t="s">
        <v>238</v>
      </c>
      <c r="F23" s="338"/>
      <c r="G23" s="338"/>
      <c r="H23" s="338"/>
      <c r="I23" s="339"/>
    </row>
    <row r="24" spans="1:9" ht="15" customHeight="1" thickBot="1" x14ac:dyDescent="0.25">
      <c r="A24" s="381"/>
      <c r="B24" s="381"/>
      <c r="C24" s="381"/>
      <c r="D24" s="381"/>
      <c r="E24" s="381"/>
      <c r="F24" s="381"/>
      <c r="G24" s="381"/>
      <c r="H24" s="381"/>
      <c r="I24" s="3"/>
    </row>
    <row r="25" spans="1:9" ht="30" customHeight="1" x14ac:dyDescent="0.2">
      <c r="A25" s="45">
        <v>11</v>
      </c>
      <c r="B25" s="30" t="s">
        <v>18</v>
      </c>
      <c r="C25" s="328" t="s">
        <v>195</v>
      </c>
      <c r="D25" s="329"/>
      <c r="E25" s="329"/>
      <c r="F25" s="329"/>
      <c r="G25" s="329"/>
      <c r="H25" s="329"/>
      <c r="I25" s="330"/>
    </row>
    <row r="26" spans="1:9" ht="54" customHeight="1" thickBot="1" x14ac:dyDescent="0.25">
      <c r="A26" s="103">
        <v>12</v>
      </c>
      <c r="B26" s="31" t="s">
        <v>42</v>
      </c>
      <c r="C26" s="325" t="s">
        <v>176</v>
      </c>
      <c r="D26" s="326"/>
      <c r="E26" s="326"/>
      <c r="F26" s="326"/>
      <c r="G26" s="326"/>
      <c r="H26" s="326"/>
      <c r="I26" s="327"/>
    </row>
    <row r="27" spans="1:9" ht="15" customHeight="1" thickBot="1" x14ac:dyDescent="0.25">
      <c r="A27" s="381"/>
      <c r="B27" s="381"/>
      <c r="C27" s="381"/>
      <c r="D27" s="381"/>
      <c r="E27" s="381"/>
      <c r="F27" s="381"/>
      <c r="G27" s="381"/>
      <c r="H27" s="381"/>
      <c r="I27" s="4"/>
    </row>
    <row r="28" spans="1:9" ht="30" customHeight="1" x14ac:dyDescent="0.2">
      <c r="A28" s="45">
        <v>13</v>
      </c>
      <c r="B28" s="30" t="s">
        <v>43</v>
      </c>
      <c r="C28" s="328" t="s">
        <v>92</v>
      </c>
      <c r="D28" s="329"/>
      <c r="E28" s="329"/>
      <c r="F28" s="329"/>
      <c r="G28" s="329"/>
      <c r="H28" s="329"/>
      <c r="I28" s="330"/>
    </row>
    <row r="29" spans="1:9" ht="30" customHeight="1" x14ac:dyDescent="0.2">
      <c r="A29" s="98">
        <v>14</v>
      </c>
      <c r="B29" s="32" t="s">
        <v>44</v>
      </c>
      <c r="C29" s="331" t="s">
        <v>196</v>
      </c>
      <c r="D29" s="332"/>
      <c r="E29" s="332"/>
      <c r="F29" s="332"/>
      <c r="G29" s="332"/>
      <c r="H29" s="332"/>
      <c r="I29" s="333"/>
    </row>
    <row r="30" spans="1:9" ht="77.25" customHeight="1" thickBot="1" x14ac:dyDescent="0.25">
      <c r="A30" s="98">
        <v>15</v>
      </c>
      <c r="B30" s="32" t="s">
        <v>2</v>
      </c>
      <c r="C30" s="331" t="s">
        <v>197</v>
      </c>
      <c r="D30" s="332"/>
      <c r="E30" s="332"/>
      <c r="F30" s="332"/>
      <c r="G30" s="332"/>
      <c r="H30" s="332"/>
      <c r="I30" s="333"/>
    </row>
    <row r="31" spans="1:9" ht="15" customHeight="1" thickBot="1" x14ac:dyDescent="0.25">
      <c r="A31" s="381"/>
      <c r="B31" s="381"/>
      <c r="C31" s="381"/>
      <c r="D31" s="381"/>
      <c r="E31" s="381"/>
      <c r="F31" s="381"/>
      <c r="G31" s="381"/>
      <c r="H31" s="381"/>
      <c r="I31" s="381"/>
    </row>
    <row r="32" spans="1:9" ht="350.25" customHeight="1" x14ac:dyDescent="0.2">
      <c r="A32" s="45">
        <v>16</v>
      </c>
      <c r="B32" s="30" t="s">
        <v>12</v>
      </c>
      <c r="C32" s="346" t="s">
        <v>1651</v>
      </c>
      <c r="D32" s="346"/>
      <c r="E32" s="346"/>
      <c r="F32" s="346"/>
      <c r="G32" s="346"/>
      <c r="H32" s="346"/>
      <c r="I32" s="347"/>
    </row>
    <row r="33" spans="1:18" ht="247.5" customHeight="1" thickBot="1" x14ac:dyDescent="0.25">
      <c r="A33" s="103">
        <v>17</v>
      </c>
      <c r="B33" s="31" t="s">
        <v>13</v>
      </c>
      <c r="C33" s="316" t="s">
        <v>1667</v>
      </c>
      <c r="D33" s="316"/>
      <c r="E33" s="316"/>
      <c r="F33" s="316"/>
      <c r="G33" s="316"/>
      <c r="H33" s="316"/>
      <c r="I33" s="317"/>
    </row>
    <row r="34" spans="1:18" ht="15" customHeight="1" thickBot="1" x14ac:dyDescent="0.25">
      <c r="A34" s="348"/>
      <c r="B34" s="348"/>
      <c r="C34" s="348"/>
      <c r="D34" s="348"/>
      <c r="E34" s="348"/>
      <c r="F34" s="348"/>
      <c r="G34" s="348"/>
      <c r="H34" s="348"/>
      <c r="I34" s="348"/>
    </row>
    <row r="35" spans="1:18" ht="30" customHeight="1" thickBot="1" x14ac:dyDescent="0.25">
      <c r="A35" s="45">
        <v>18</v>
      </c>
      <c r="B35" s="30" t="s">
        <v>46</v>
      </c>
      <c r="C35" s="33" t="s">
        <v>47</v>
      </c>
      <c r="D35" s="101">
        <v>2016</v>
      </c>
      <c r="E35" s="35" t="s">
        <v>48</v>
      </c>
      <c r="F35" s="14" t="s">
        <v>1005</v>
      </c>
      <c r="G35" s="33" t="s">
        <v>49</v>
      </c>
      <c r="H35" s="314" t="s">
        <v>1339</v>
      </c>
      <c r="I35" s="315"/>
    </row>
    <row r="36" spans="1:18" ht="30" customHeight="1" thickBot="1" x14ac:dyDescent="0.25">
      <c r="A36" s="103">
        <v>19</v>
      </c>
      <c r="B36" s="31" t="s">
        <v>25</v>
      </c>
      <c r="C36" s="34" t="s">
        <v>47</v>
      </c>
      <c r="D36" s="105">
        <v>2016</v>
      </c>
      <c r="E36" s="36" t="s">
        <v>48</v>
      </c>
      <c r="F36" s="14" t="s">
        <v>1340</v>
      </c>
      <c r="G36" s="34" t="s">
        <v>49</v>
      </c>
      <c r="H36" s="314" t="s">
        <v>1640</v>
      </c>
      <c r="I36" s="315"/>
    </row>
    <row r="37" spans="1:18" ht="15" customHeight="1" thickBot="1" x14ac:dyDescent="0.25">
      <c r="A37" s="354"/>
      <c r="B37" s="354"/>
      <c r="C37" s="354"/>
      <c r="D37" s="354"/>
      <c r="E37" s="354"/>
      <c r="F37" s="354"/>
      <c r="G37" s="354"/>
      <c r="H37" s="354"/>
      <c r="I37" s="354"/>
    </row>
    <row r="38" spans="1:18" ht="30" customHeight="1" thickBot="1" x14ac:dyDescent="0.25">
      <c r="A38" s="45">
        <v>20</v>
      </c>
      <c r="B38" s="30" t="s">
        <v>21</v>
      </c>
      <c r="C38" s="394">
        <v>115395925</v>
      </c>
      <c r="D38" s="395"/>
      <c r="E38" s="395"/>
      <c r="F38" s="395"/>
      <c r="G38" s="395"/>
      <c r="H38" s="395"/>
      <c r="I38" s="396"/>
      <c r="J38" s="107"/>
    </row>
    <row r="39" spans="1:18" ht="30" customHeight="1" x14ac:dyDescent="0.2">
      <c r="A39" s="98">
        <v>21</v>
      </c>
      <c r="B39" s="32" t="s">
        <v>22</v>
      </c>
      <c r="C39" s="351">
        <v>98086536</v>
      </c>
      <c r="D39" s="352"/>
      <c r="E39" s="352"/>
      <c r="F39" s="352"/>
      <c r="G39" s="352"/>
      <c r="H39" s="352"/>
      <c r="I39" s="353"/>
      <c r="J39" s="107"/>
    </row>
    <row r="40" spans="1:18" ht="30" customHeight="1" x14ac:dyDescent="0.2">
      <c r="A40" s="98">
        <v>22</v>
      </c>
      <c r="B40" s="32" t="s">
        <v>20</v>
      </c>
      <c r="C40" s="355">
        <f>C39/C38*100</f>
        <v>84.999999783354568</v>
      </c>
      <c r="D40" s="355"/>
      <c r="E40" s="355"/>
      <c r="F40" s="355"/>
      <c r="G40" s="355"/>
      <c r="H40" s="355"/>
      <c r="I40" s="356"/>
    </row>
    <row r="41" spans="1:18" ht="30" customHeight="1" thickBot="1" x14ac:dyDescent="0.25">
      <c r="A41" s="98">
        <v>23</v>
      </c>
      <c r="B41" s="32" t="s">
        <v>148</v>
      </c>
      <c r="C41" s="357" t="s">
        <v>238</v>
      </c>
      <c r="D41" s="357"/>
      <c r="E41" s="357"/>
      <c r="F41" s="357"/>
      <c r="G41" s="357"/>
      <c r="H41" s="357"/>
      <c r="I41" s="358"/>
    </row>
    <row r="42" spans="1:18" ht="30" customHeight="1" thickBot="1" x14ac:dyDescent="0.25">
      <c r="A42" s="103">
        <v>24</v>
      </c>
      <c r="B42" s="31" t="s">
        <v>149</v>
      </c>
      <c r="C42" s="351" t="s">
        <v>1532</v>
      </c>
      <c r="D42" s="352"/>
      <c r="E42" s="352"/>
      <c r="F42" s="352"/>
      <c r="G42" s="352"/>
      <c r="H42" s="352"/>
      <c r="I42" s="353"/>
    </row>
    <row r="43" spans="1:18" ht="15" customHeight="1" thickBot="1" x14ac:dyDescent="0.25">
      <c r="A43" s="271"/>
      <c r="B43" s="271"/>
      <c r="C43" s="271"/>
      <c r="D43" s="271"/>
      <c r="E43" s="271"/>
      <c r="F43" s="271"/>
      <c r="G43" s="271"/>
      <c r="H43" s="271"/>
      <c r="I43" s="271"/>
    </row>
    <row r="44" spans="1:18" ht="30" customHeight="1" x14ac:dyDescent="0.2">
      <c r="A44" s="343">
        <v>25</v>
      </c>
      <c r="B44" s="362" t="s">
        <v>97</v>
      </c>
      <c r="C44" s="363"/>
      <c r="D44" s="363"/>
      <c r="E44" s="363"/>
      <c r="F44" s="363"/>
      <c r="G44" s="363"/>
      <c r="H44" s="364"/>
      <c r="I44" s="12" t="s">
        <v>6</v>
      </c>
      <c r="L44" s="342"/>
      <c r="M44" s="342"/>
      <c r="N44" s="342"/>
      <c r="O44" s="342"/>
      <c r="P44" s="342"/>
      <c r="Q44" s="342"/>
      <c r="R44" s="342"/>
    </row>
    <row r="45" spans="1:18" ht="91.5" customHeight="1" x14ac:dyDescent="0.2">
      <c r="A45" s="344"/>
      <c r="B45" s="37" t="s">
        <v>102</v>
      </c>
      <c r="C45" s="359" t="s">
        <v>98</v>
      </c>
      <c r="D45" s="359"/>
      <c r="E45" s="360" t="s">
        <v>24</v>
      </c>
      <c r="F45" s="361"/>
      <c r="G45" s="102" t="s">
        <v>103</v>
      </c>
      <c r="H45" s="39" t="s">
        <v>119</v>
      </c>
      <c r="I45" s="17"/>
      <c r="L45" s="100"/>
      <c r="M45" s="100"/>
      <c r="N45" s="100"/>
      <c r="O45" s="100"/>
      <c r="P45" s="100"/>
      <c r="Q45" s="100"/>
      <c r="R45" s="100"/>
    </row>
    <row r="46" spans="1:18" ht="30" customHeight="1" x14ac:dyDescent="0.2">
      <c r="A46" s="344"/>
      <c r="B46" s="18" t="s">
        <v>198</v>
      </c>
      <c r="C46" s="296" t="s">
        <v>199</v>
      </c>
      <c r="D46" s="297"/>
      <c r="E46" s="300" t="s">
        <v>200</v>
      </c>
      <c r="F46" s="301"/>
      <c r="G46" s="106">
        <v>96500</v>
      </c>
      <c r="H46" s="397">
        <v>598470</v>
      </c>
      <c r="I46" s="398"/>
      <c r="N46" s="100"/>
      <c r="O46" s="100"/>
      <c r="P46" s="100"/>
      <c r="Q46" s="100"/>
      <c r="R46" s="100"/>
    </row>
    <row r="47" spans="1:18" ht="30" customHeight="1" x14ac:dyDescent="0.2">
      <c r="A47" s="344"/>
      <c r="B47" s="18" t="s">
        <v>201</v>
      </c>
      <c r="C47" s="296" t="s">
        <v>202</v>
      </c>
      <c r="D47" s="297"/>
      <c r="E47" s="300" t="s">
        <v>203</v>
      </c>
      <c r="F47" s="301"/>
      <c r="G47" s="106">
        <v>8</v>
      </c>
      <c r="H47" s="399">
        <v>31</v>
      </c>
      <c r="I47" s="400"/>
      <c r="N47" s="100"/>
      <c r="O47" s="100"/>
      <c r="P47" s="100"/>
      <c r="Q47" s="100"/>
      <c r="R47" s="100"/>
    </row>
    <row r="48" spans="1:18" ht="57" customHeight="1" x14ac:dyDescent="0.2">
      <c r="A48" s="344"/>
      <c r="B48" s="18" t="s">
        <v>1007</v>
      </c>
      <c r="C48" s="296" t="s">
        <v>202</v>
      </c>
      <c r="D48" s="297"/>
      <c r="E48" s="300" t="s">
        <v>203</v>
      </c>
      <c r="F48" s="301"/>
      <c r="G48" s="106">
        <v>8</v>
      </c>
      <c r="H48" s="399">
        <v>31</v>
      </c>
      <c r="I48" s="400"/>
      <c r="N48" s="100"/>
      <c r="O48" s="100"/>
      <c r="P48" s="100"/>
      <c r="Q48" s="100"/>
      <c r="R48" s="100"/>
    </row>
    <row r="49" spans="1:18" ht="35.25" customHeight="1" x14ac:dyDescent="0.2">
      <c r="A49" s="344"/>
      <c r="B49" s="18" t="s">
        <v>211</v>
      </c>
      <c r="C49" s="296" t="s">
        <v>202</v>
      </c>
      <c r="D49" s="297"/>
      <c r="E49" s="300" t="s">
        <v>204</v>
      </c>
      <c r="F49" s="301"/>
      <c r="G49" s="106">
        <v>44000000</v>
      </c>
      <c r="H49" s="403">
        <v>350000000</v>
      </c>
      <c r="I49" s="404"/>
      <c r="N49" s="100"/>
      <c r="O49" s="100"/>
      <c r="P49" s="100"/>
      <c r="Q49" s="100"/>
      <c r="R49" s="100"/>
    </row>
    <row r="50" spans="1:18" ht="48" customHeight="1" x14ac:dyDescent="0.2">
      <c r="A50" s="344"/>
      <c r="B50" s="18" t="s">
        <v>207</v>
      </c>
      <c r="C50" s="296" t="s">
        <v>199</v>
      </c>
      <c r="D50" s="297"/>
      <c r="E50" s="302" t="s">
        <v>208</v>
      </c>
      <c r="F50" s="303"/>
      <c r="G50" s="106" t="s">
        <v>1366</v>
      </c>
      <c r="H50" s="401" t="s">
        <v>238</v>
      </c>
      <c r="I50" s="402"/>
      <c r="N50" s="100"/>
      <c r="O50" s="100"/>
      <c r="P50" s="100"/>
      <c r="Q50" s="100"/>
      <c r="R50" s="100"/>
    </row>
    <row r="51" spans="1:18" ht="30" customHeight="1" x14ac:dyDescent="0.2">
      <c r="A51" s="344"/>
      <c r="B51" s="18" t="s">
        <v>209</v>
      </c>
      <c r="C51" s="296" t="s">
        <v>199</v>
      </c>
      <c r="D51" s="297"/>
      <c r="E51" s="302" t="s">
        <v>208</v>
      </c>
      <c r="F51" s="303"/>
      <c r="G51" s="106" t="s">
        <v>1366</v>
      </c>
      <c r="H51" s="401" t="s">
        <v>238</v>
      </c>
      <c r="I51" s="402"/>
      <c r="N51" s="100"/>
      <c r="O51" s="100"/>
      <c r="P51" s="100"/>
      <c r="Q51" s="100"/>
      <c r="R51" s="100"/>
    </row>
    <row r="52" spans="1:18" ht="72" customHeight="1" thickBot="1" x14ac:dyDescent="0.25">
      <c r="A52" s="345"/>
      <c r="B52" s="18" t="s">
        <v>210</v>
      </c>
      <c r="C52" s="298" t="s">
        <v>202</v>
      </c>
      <c r="D52" s="299"/>
      <c r="E52" s="349" t="s">
        <v>203</v>
      </c>
      <c r="F52" s="350"/>
      <c r="G52" s="106" t="s">
        <v>1366</v>
      </c>
      <c r="H52" s="309" t="s">
        <v>238</v>
      </c>
      <c r="I52" s="310"/>
      <c r="N52" s="100"/>
      <c r="O52" s="100"/>
      <c r="P52" s="100"/>
      <c r="Q52" s="100"/>
      <c r="R52" s="100"/>
    </row>
    <row r="53" spans="1:18" ht="15" customHeight="1" thickBot="1" x14ac:dyDescent="0.25">
      <c r="A53" s="304"/>
      <c r="B53" s="304"/>
      <c r="C53" s="304"/>
      <c r="D53" s="304"/>
      <c r="E53" s="304"/>
      <c r="F53" s="304"/>
      <c r="G53" s="304"/>
      <c r="H53" s="304"/>
      <c r="N53" s="100"/>
      <c r="O53" s="100"/>
      <c r="P53" s="100"/>
      <c r="Q53" s="100"/>
      <c r="R53" s="100"/>
    </row>
    <row r="54" spans="1:18" ht="45" customHeight="1" thickBot="1" x14ac:dyDescent="0.25">
      <c r="A54" s="46">
        <v>26</v>
      </c>
      <c r="B54" s="40" t="s">
        <v>3</v>
      </c>
      <c r="C54" s="293" t="s">
        <v>75</v>
      </c>
      <c r="D54" s="293"/>
      <c r="E54" s="293"/>
      <c r="F54" s="293"/>
      <c r="G54" s="293"/>
      <c r="H54" s="293"/>
      <c r="I54" s="294"/>
      <c r="N54" s="100"/>
      <c r="O54" s="100"/>
      <c r="P54" s="100"/>
      <c r="Q54" s="100"/>
      <c r="R54" s="100"/>
    </row>
    <row r="55" spans="1:18" ht="15" customHeight="1" thickBot="1" x14ac:dyDescent="0.25">
      <c r="A55" s="295"/>
      <c r="B55" s="295"/>
      <c r="C55" s="295"/>
      <c r="D55" s="295"/>
      <c r="E55" s="295"/>
      <c r="F55" s="295"/>
      <c r="G55" s="295"/>
      <c r="H55" s="295"/>
      <c r="I55" s="295"/>
    </row>
    <row r="56" spans="1:18" ht="45" customHeight="1" thickBot="1" x14ac:dyDescent="0.25">
      <c r="A56" s="46">
        <v>27</v>
      </c>
      <c r="B56" s="40" t="s">
        <v>23</v>
      </c>
      <c r="C56" s="293" t="s">
        <v>151</v>
      </c>
      <c r="D56" s="293"/>
      <c r="E56" s="293"/>
      <c r="F56" s="293"/>
      <c r="G56" s="293"/>
      <c r="H56" s="293"/>
      <c r="I56" s="294"/>
    </row>
    <row r="57" spans="1:18" ht="15" customHeight="1" x14ac:dyDescent="0.2"/>
    <row r="59" spans="1:18" x14ac:dyDescent="0.2">
      <c r="L59" s="1" t="s">
        <v>105</v>
      </c>
      <c r="M59" s="1" t="s">
        <v>76</v>
      </c>
    </row>
    <row r="60" spans="1:18" x14ac:dyDescent="0.2">
      <c r="L60" s="1" t="s">
        <v>75</v>
      </c>
      <c r="M60" s="1" t="s">
        <v>77</v>
      </c>
      <c r="N60" s="1" t="s">
        <v>92</v>
      </c>
    </row>
    <row r="61" spans="1:18" x14ac:dyDescent="0.2">
      <c r="M61" s="1" t="s">
        <v>78</v>
      </c>
      <c r="N61" s="1" t="s">
        <v>93</v>
      </c>
    </row>
    <row r="62" spans="1:18" x14ac:dyDescent="0.2">
      <c r="M62" s="1" t="s">
        <v>79</v>
      </c>
    </row>
    <row r="63" spans="1:18" x14ac:dyDescent="0.2">
      <c r="M63" s="1" t="s">
        <v>80</v>
      </c>
    </row>
    <row r="64" spans="1:18" x14ac:dyDescent="0.2">
      <c r="M64" s="1" t="s">
        <v>81</v>
      </c>
    </row>
    <row r="65" spans="13:13" x14ac:dyDescent="0.2">
      <c r="M65" s="1" t="s">
        <v>82</v>
      </c>
    </row>
    <row r="66" spans="13:13" x14ac:dyDescent="0.2">
      <c r="M66" s="1" t="s">
        <v>83</v>
      </c>
    </row>
    <row r="67" spans="13:13" x14ac:dyDescent="0.2">
      <c r="M67" s="1" t="s">
        <v>84</v>
      </c>
    </row>
    <row r="68" spans="13:13" x14ac:dyDescent="0.2">
      <c r="M68" s="1" t="s">
        <v>85</v>
      </c>
    </row>
    <row r="69" spans="13:13" x14ac:dyDescent="0.2">
      <c r="M69" s="1" t="s">
        <v>86</v>
      </c>
    </row>
    <row r="70" spans="13:13" x14ac:dyDescent="0.2">
      <c r="M70" s="1" t="s">
        <v>87</v>
      </c>
    </row>
    <row r="71" spans="13:13" x14ac:dyDescent="0.2">
      <c r="M71" s="1" t="s">
        <v>88</v>
      </c>
    </row>
    <row r="72" spans="13:13" x14ac:dyDescent="0.2">
      <c r="M72" s="1" t="s">
        <v>89</v>
      </c>
    </row>
    <row r="73" spans="13:13" x14ac:dyDescent="0.2">
      <c r="M73" s="1" t="s">
        <v>90</v>
      </c>
    </row>
    <row r="74" spans="13:13" x14ac:dyDescent="0.2">
      <c r="M74" s="1" t="s">
        <v>91</v>
      </c>
    </row>
  </sheetData>
  <mergeCells count="90">
    <mergeCell ref="A53:H53"/>
    <mergeCell ref="C54:I54"/>
    <mergeCell ref="A55:I55"/>
    <mergeCell ref="C56:I56"/>
    <mergeCell ref="C51:D51"/>
    <mergeCell ref="E51:F51"/>
    <mergeCell ref="H51:I51"/>
    <mergeCell ref="C52:D52"/>
    <mergeCell ref="E52:F52"/>
    <mergeCell ref="H52:I52"/>
    <mergeCell ref="C50:D50"/>
    <mergeCell ref="E50:F50"/>
    <mergeCell ref="H50:I50"/>
    <mergeCell ref="C49:D49"/>
    <mergeCell ref="E49:F49"/>
    <mergeCell ref="H49:I49"/>
    <mergeCell ref="C42:I42"/>
    <mergeCell ref="A43:I43"/>
    <mergeCell ref="A44:A52"/>
    <mergeCell ref="B44:H44"/>
    <mergeCell ref="L44:R44"/>
    <mergeCell ref="C45:D45"/>
    <mergeCell ref="E45:F45"/>
    <mergeCell ref="C46:D46"/>
    <mergeCell ref="E46:F46"/>
    <mergeCell ref="H46:I46"/>
    <mergeCell ref="C47:D47"/>
    <mergeCell ref="E47:F47"/>
    <mergeCell ref="H47:I47"/>
    <mergeCell ref="C48:D48"/>
    <mergeCell ref="E48:F48"/>
    <mergeCell ref="H48:I48"/>
    <mergeCell ref="C41:I41"/>
    <mergeCell ref="C30:I30"/>
    <mergeCell ref="A31:I31"/>
    <mergeCell ref="C32:I32"/>
    <mergeCell ref="C33:I33"/>
    <mergeCell ref="A34:I34"/>
    <mergeCell ref="H35:I35"/>
    <mergeCell ref="H36:I36"/>
    <mergeCell ref="A37:I37"/>
    <mergeCell ref="C38:I38"/>
    <mergeCell ref="C39:I39"/>
    <mergeCell ref="C40:I40"/>
    <mergeCell ref="C29:I29"/>
    <mergeCell ref="E20:I20"/>
    <mergeCell ref="C21:D21"/>
    <mergeCell ref="E21:I21"/>
    <mergeCell ref="C22:D22"/>
    <mergeCell ref="E22:I22"/>
    <mergeCell ref="C23:D23"/>
    <mergeCell ref="E23:I23"/>
    <mergeCell ref="A24:H24"/>
    <mergeCell ref="C25:I25"/>
    <mergeCell ref="C26:I26"/>
    <mergeCell ref="A27:H27"/>
    <mergeCell ref="C28:I28"/>
    <mergeCell ref="A16:A17"/>
    <mergeCell ref="B16:B17"/>
    <mergeCell ref="C16:I16"/>
    <mergeCell ref="C17:I17"/>
    <mergeCell ref="A18:A23"/>
    <mergeCell ref="B18:B23"/>
    <mergeCell ref="C18:H18"/>
    <mergeCell ref="C19:D19"/>
    <mergeCell ref="E19:I19"/>
    <mergeCell ref="C20:D20"/>
    <mergeCell ref="B9:D9"/>
    <mergeCell ref="E9:I9"/>
    <mergeCell ref="A10:I10"/>
    <mergeCell ref="A11:I11"/>
    <mergeCell ref="C12:H12"/>
    <mergeCell ref="A13:A15"/>
    <mergeCell ref="B13:B15"/>
    <mergeCell ref="C13:I13"/>
    <mergeCell ref="C14:I14"/>
    <mergeCell ref="C15:I15"/>
    <mergeCell ref="B6:D6"/>
    <mergeCell ref="E6:I6"/>
    <mergeCell ref="B7:D7"/>
    <mergeCell ref="E7:I7"/>
    <mergeCell ref="B8:D8"/>
    <mergeCell ref="E8:I8"/>
    <mergeCell ref="B5:D5"/>
    <mergeCell ref="E5:I5"/>
    <mergeCell ref="A1:I1"/>
    <mergeCell ref="B2:E2"/>
    <mergeCell ref="F2:I2"/>
    <mergeCell ref="A3:I3"/>
    <mergeCell ref="A4:I4"/>
  </mergeCells>
  <conditionalFormatting sqref="E36">
    <cfRule type="containsText" dxfId="40" priority="6" operator="containsText" text="miesiąc">
      <formula>NOT(ISERROR(SEARCH("miesiąc",E36)))</formula>
    </cfRule>
  </conditionalFormatting>
  <conditionalFormatting sqref="C23">
    <cfRule type="expression" dxfId="39" priority="5">
      <formula>$D21="ogólnopolski"</formula>
    </cfRule>
  </conditionalFormatting>
  <conditionalFormatting sqref="E21:I21">
    <cfRule type="expression" dxfId="38" priority="4">
      <formula>#REF!&lt;&gt;"regionalny"</formula>
    </cfRule>
  </conditionalFormatting>
  <conditionalFormatting sqref="E19">
    <cfRule type="expression" dxfId="37" priority="3">
      <formula>#REF!&lt;&gt;"regionalny"</formula>
    </cfRule>
  </conditionalFormatting>
  <conditionalFormatting sqref="E20">
    <cfRule type="expression" dxfId="36" priority="2">
      <formula>#REF!&lt;&gt;"regionalny"</formula>
    </cfRule>
  </conditionalFormatting>
  <conditionalFormatting sqref="E22:I22">
    <cfRule type="expression" dxfId="35"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4">
      <formula1>$L$59:$L$60</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s>
  <pageMargins left="0.70866141732283472" right="0.70866141732283472" top="0.74803149606299213" bottom="0.74803149606299213" header="0.31496062992125984" footer="0.31496062992125984"/>
  <pageSetup paperSize="9" scale="82" fitToHeight="0" orientation="portrait" horizontalDpi="4294967293" verticalDpi="4294967293" r:id="rId1"/>
  <rowBreaks count="2" manualBreakCount="2">
    <brk id="23" max="8" man="1"/>
    <brk id="4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44"/>
  <sheetViews>
    <sheetView view="pageBreakPreview" zoomScaleNormal="100" zoomScaleSheetLayoutView="100" workbookViewId="0">
      <selection activeCell="C3" sqref="C3:E3"/>
    </sheetView>
  </sheetViews>
  <sheetFormatPr defaultRowHeight="12.75" x14ac:dyDescent="0.2"/>
  <cols>
    <col min="1" max="1" width="5.140625" style="2" customWidth="1"/>
    <col min="2" max="2" width="64.5703125" style="1" customWidth="1"/>
    <col min="3" max="4" width="23.28515625" style="1" customWidth="1"/>
    <col min="5" max="5" width="103.85546875" style="1" customWidth="1"/>
    <col min="6" max="16384" width="9.140625" style="1"/>
  </cols>
  <sheetData>
    <row r="1" spans="1:5" ht="30" customHeight="1" thickBot="1" x14ac:dyDescent="0.3">
      <c r="A1" s="412" t="s">
        <v>1818</v>
      </c>
      <c r="B1" s="413"/>
      <c r="C1" s="413"/>
      <c r="D1" s="413"/>
      <c r="E1" s="414"/>
    </row>
    <row r="2" spans="1:5" ht="94.5" customHeight="1" x14ac:dyDescent="0.2">
      <c r="A2" s="415">
        <v>1</v>
      </c>
      <c r="B2" s="115" t="s">
        <v>153</v>
      </c>
      <c r="C2" s="417" t="s">
        <v>1717</v>
      </c>
      <c r="D2" s="418"/>
      <c r="E2" s="419"/>
    </row>
    <row r="3" spans="1:5" ht="40.5" customHeight="1" thickBot="1" x14ac:dyDescent="0.25">
      <c r="A3" s="416"/>
      <c r="B3" s="116" t="s">
        <v>154</v>
      </c>
      <c r="C3" s="420" t="s">
        <v>1472</v>
      </c>
      <c r="D3" s="421"/>
      <c r="E3" s="422"/>
    </row>
    <row r="4" spans="1:5" ht="15" customHeight="1" thickBot="1" x14ac:dyDescent="0.25">
      <c r="A4" s="423"/>
      <c r="B4" s="423"/>
      <c r="C4" s="423"/>
      <c r="D4" s="423"/>
      <c r="E4" s="423"/>
    </row>
    <row r="5" spans="1:5" ht="24.95" customHeight="1" thickBot="1" x14ac:dyDescent="0.25">
      <c r="A5" s="117">
        <v>2</v>
      </c>
      <c r="B5" s="407" t="s">
        <v>111</v>
      </c>
      <c r="C5" s="408"/>
      <c r="D5" s="408"/>
      <c r="E5" s="409"/>
    </row>
    <row r="6" spans="1:5" ht="60.75" customHeight="1" x14ac:dyDescent="0.2">
      <c r="A6" s="214" t="s">
        <v>113</v>
      </c>
      <c r="B6" s="212" t="s">
        <v>123</v>
      </c>
      <c r="C6" s="212" t="s">
        <v>152</v>
      </c>
      <c r="D6" s="212" t="s">
        <v>124</v>
      </c>
      <c r="E6" s="215" t="s">
        <v>112</v>
      </c>
    </row>
    <row r="7" spans="1:5" ht="106.5" customHeight="1" thickBot="1" x14ac:dyDescent="0.25">
      <c r="A7" s="886">
        <v>1</v>
      </c>
      <c r="B7" s="887" t="s">
        <v>1786</v>
      </c>
      <c r="C7" s="888" t="s">
        <v>1402</v>
      </c>
      <c r="D7" s="889" t="s">
        <v>1709</v>
      </c>
      <c r="E7" s="890" t="s">
        <v>1447</v>
      </c>
    </row>
    <row r="8" spans="1:5" ht="15" customHeight="1" thickBot="1" x14ac:dyDescent="0.25">
      <c r="A8" s="428"/>
      <c r="B8" s="428"/>
      <c r="C8" s="428"/>
      <c r="D8" s="428"/>
      <c r="E8" s="428"/>
    </row>
    <row r="9" spans="1:5" ht="24.95" customHeight="1" thickBot="1" x14ac:dyDescent="0.25">
      <c r="A9" s="211">
        <v>3</v>
      </c>
      <c r="B9" s="407" t="s">
        <v>114</v>
      </c>
      <c r="C9" s="408"/>
      <c r="D9" s="408"/>
      <c r="E9" s="409"/>
    </row>
    <row r="10" spans="1:5" ht="30" customHeight="1" x14ac:dyDescent="0.2">
      <c r="A10" s="118" t="s">
        <v>113</v>
      </c>
      <c r="B10" s="410" t="s">
        <v>152</v>
      </c>
      <c r="C10" s="411"/>
      <c r="D10" s="212" t="s">
        <v>124</v>
      </c>
      <c r="E10" s="119" t="s">
        <v>115</v>
      </c>
    </row>
    <row r="11" spans="1:5" ht="56.25" customHeight="1" x14ac:dyDescent="0.2">
      <c r="A11" s="120">
        <v>1</v>
      </c>
      <c r="B11" s="891" t="s">
        <v>1383</v>
      </c>
      <c r="C11" s="891"/>
      <c r="D11" s="65" t="s">
        <v>1690</v>
      </c>
      <c r="E11" s="231" t="s">
        <v>1663</v>
      </c>
    </row>
    <row r="12" spans="1:5" ht="68.25" customHeight="1" x14ac:dyDescent="0.2">
      <c r="A12" s="120">
        <v>2</v>
      </c>
      <c r="B12" s="891" t="s">
        <v>1385</v>
      </c>
      <c r="C12" s="891"/>
      <c r="D12" s="65" t="s">
        <v>1691</v>
      </c>
      <c r="E12" s="231" t="s">
        <v>1437</v>
      </c>
    </row>
    <row r="13" spans="1:5" ht="74.25" customHeight="1" x14ac:dyDescent="0.2">
      <c r="A13" s="120">
        <v>3</v>
      </c>
      <c r="B13" s="891" t="s">
        <v>1386</v>
      </c>
      <c r="C13" s="891"/>
      <c r="D13" s="65" t="s">
        <v>1692</v>
      </c>
      <c r="E13" s="231" t="s">
        <v>1461</v>
      </c>
    </row>
    <row r="14" spans="1:5" ht="74.25" customHeight="1" x14ac:dyDescent="0.2">
      <c r="A14" s="120">
        <v>4</v>
      </c>
      <c r="B14" s="891" t="s">
        <v>1713</v>
      </c>
      <c r="C14" s="891"/>
      <c r="D14" s="65" t="s">
        <v>1714</v>
      </c>
      <c r="E14" s="231" t="s">
        <v>1715</v>
      </c>
    </row>
    <row r="15" spans="1:5" ht="156.75" customHeight="1" x14ac:dyDescent="0.2">
      <c r="A15" s="120">
        <v>5</v>
      </c>
      <c r="B15" s="891" t="s">
        <v>1387</v>
      </c>
      <c r="C15" s="891"/>
      <c r="D15" s="65" t="s">
        <v>1693</v>
      </c>
      <c r="E15" s="231" t="s">
        <v>1462</v>
      </c>
    </row>
    <row r="16" spans="1:5" ht="164.25" customHeight="1" x14ac:dyDescent="0.2">
      <c r="A16" s="120">
        <v>6</v>
      </c>
      <c r="B16" s="891" t="s">
        <v>1388</v>
      </c>
      <c r="C16" s="891"/>
      <c r="D16" s="65" t="s">
        <v>1694</v>
      </c>
      <c r="E16" s="231" t="s">
        <v>1463</v>
      </c>
    </row>
    <row r="17" spans="1:5" ht="120.75" customHeight="1" x14ac:dyDescent="0.2">
      <c r="A17" s="120">
        <v>7</v>
      </c>
      <c r="B17" s="891" t="s">
        <v>1389</v>
      </c>
      <c r="C17" s="891"/>
      <c r="D17" s="65" t="s">
        <v>1695</v>
      </c>
      <c r="E17" s="231" t="s">
        <v>1438</v>
      </c>
    </row>
    <row r="18" spans="1:5" ht="66.75" customHeight="1" x14ac:dyDescent="0.2">
      <c r="A18" s="120">
        <v>8</v>
      </c>
      <c r="B18" s="891" t="s">
        <v>1390</v>
      </c>
      <c r="C18" s="891"/>
      <c r="D18" s="65" t="s">
        <v>1696</v>
      </c>
      <c r="E18" s="231" t="s">
        <v>1439</v>
      </c>
    </row>
    <row r="19" spans="1:5" ht="87.75" customHeight="1" x14ac:dyDescent="0.2">
      <c r="A19" s="120">
        <v>9</v>
      </c>
      <c r="B19" s="891" t="s">
        <v>1391</v>
      </c>
      <c r="C19" s="891"/>
      <c r="D19" s="65" t="s">
        <v>1697</v>
      </c>
      <c r="E19" s="231" t="s">
        <v>1440</v>
      </c>
    </row>
    <row r="20" spans="1:5" ht="63" customHeight="1" x14ac:dyDescent="0.2">
      <c r="A20" s="120">
        <v>10</v>
      </c>
      <c r="B20" s="891" t="s">
        <v>1392</v>
      </c>
      <c r="C20" s="891"/>
      <c r="D20" s="65" t="s">
        <v>1698</v>
      </c>
      <c r="E20" s="231" t="s">
        <v>1441</v>
      </c>
    </row>
    <row r="21" spans="1:5" ht="138" customHeight="1" x14ac:dyDescent="0.2">
      <c r="A21" s="120">
        <v>11</v>
      </c>
      <c r="B21" s="891" t="s">
        <v>1387</v>
      </c>
      <c r="C21" s="891"/>
      <c r="D21" s="65" t="s">
        <v>1699</v>
      </c>
      <c r="E21" s="231" t="s">
        <v>1464</v>
      </c>
    </row>
    <row r="22" spans="1:5" ht="107.25" customHeight="1" x14ac:dyDescent="0.2">
      <c r="A22" s="120">
        <v>12</v>
      </c>
      <c r="B22" s="891" t="s">
        <v>1393</v>
      </c>
      <c r="C22" s="891"/>
      <c r="D22" s="65" t="s">
        <v>1700</v>
      </c>
      <c r="E22" s="231" t="s">
        <v>1442</v>
      </c>
    </row>
    <row r="23" spans="1:5" ht="146.25" customHeight="1" x14ac:dyDescent="0.2">
      <c r="A23" s="120">
        <v>13</v>
      </c>
      <c r="B23" s="891" t="s">
        <v>1394</v>
      </c>
      <c r="C23" s="891"/>
      <c r="D23" s="65" t="s">
        <v>1701</v>
      </c>
      <c r="E23" s="231" t="s">
        <v>1465</v>
      </c>
    </row>
    <row r="24" spans="1:5" ht="82.5" customHeight="1" x14ac:dyDescent="0.2">
      <c r="A24" s="120">
        <v>14</v>
      </c>
      <c r="B24" s="891" t="s">
        <v>1395</v>
      </c>
      <c r="C24" s="891"/>
      <c r="D24" s="65" t="s">
        <v>1702</v>
      </c>
      <c r="E24" s="231" t="s">
        <v>1443</v>
      </c>
    </row>
    <row r="25" spans="1:5" ht="93.75" customHeight="1" x14ac:dyDescent="0.2">
      <c r="A25" s="120">
        <v>15</v>
      </c>
      <c r="B25" s="891" t="s">
        <v>1396</v>
      </c>
      <c r="C25" s="891"/>
      <c r="D25" s="65" t="s">
        <v>1703</v>
      </c>
      <c r="E25" s="231" t="s">
        <v>1466</v>
      </c>
    </row>
    <row r="26" spans="1:5" ht="156" customHeight="1" x14ac:dyDescent="0.2">
      <c r="A26" s="120">
        <v>15</v>
      </c>
      <c r="B26" s="891" t="s">
        <v>1397</v>
      </c>
      <c r="C26" s="891"/>
      <c r="D26" s="65" t="s">
        <v>1704</v>
      </c>
      <c r="E26" s="231" t="s">
        <v>1467</v>
      </c>
    </row>
    <row r="27" spans="1:5" ht="56.25" customHeight="1" x14ac:dyDescent="0.2">
      <c r="A27" s="120">
        <v>17</v>
      </c>
      <c r="B27" s="891" t="s">
        <v>1398</v>
      </c>
      <c r="C27" s="891"/>
      <c r="D27" s="65" t="s">
        <v>1705</v>
      </c>
      <c r="E27" s="231" t="s">
        <v>1444</v>
      </c>
    </row>
    <row r="28" spans="1:5" ht="211.5" customHeight="1" x14ac:dyDescent="0.2">
      <c r="A28" s="120">
        <v>18</v>
      </c>
      <c r="B28" s="891" t="s">
        <v>1399</v>
      </c>
      <c r="C28" s="891"/>
      <c r="D28" s="65" t="s">
        <v>1706</v>
      </c>
      <c r="E28" s="231" t="s">
        <v>1445</v>
      </c>
    </row>
    <row r="29" spans="1:5" ht="136.5" customHeight="1" x14ac:dyDescent="0.2">
      <c r="A29" s="120">
        <v>19</v>
      </c>
      <c r="B29" s="891" t="s">
        <v>1400</v>
      </c>
      <c r="C29" s="891"/>
      <c r="D29" s="65" t="s">
        <v>1707</v>
      </c>
      <c r="E29" s="231" t="s">
        <v>1446</v>
      </c>
    </row>
    <row r="30" spans="1:5" ht="221.25" customHeight="1" x14ac:dyDescent="0.2">
      <c r="A30" s="120">
        <v>20</v>
      </c>
      <c r="B30" s="891" t="s">
        <v>1401</v>
      </c>
      <c r="C30" s="891"/>
      <c r="D30" s="65" t="s">
        <v>1708</v>
      </c>
      <c r="E30" s="231" t="s">
        <v>1468</v>
      </c>
    </row>
    <row r="31" spans="1:5" ht="78.75" customHeight="1" x14ac:dyDescent="0.2">
      <c r="A31" s="120">
        <v>21</v>
      </c>
      <c r="B31" s="891" t="s">
        <v>1403</v>
      </c>
      <c r="C31" s="891"/>
      <c r="D31" s="65" t="s">
        <v>1710</v>
      </c>
      <c r="E31" s="231" t="s">
        <v>1448</v>
      </c>
    </row>
    <row r="32" spans="1:5" ht="81" customHeight="1" x14ac:dyDescent="0.2">
      <c r="A32" s="120">
        <v>22</v>
      </c>
      <c r="B32" s="891" t="s">
        <v>1450</v>
      </c>
      <c r="C32" s="891"/>
      <c r="D32" s="65" t="s">
        <v>1711</v>
      </c>
      <c r="E32" s="231" t="s">
        <v>1469</v>
      </c>
    </row>
    <row r="33" spans="1:5" ht="82.5" customHeight="1" x14ac:dyDescent="0.2">
      <c r="A33" s="120">
        <v>23</v>
      </c>
      <c r="B33" s="891" t="s">
        <v>1404</v>
      </c>
      <c r="C33" s="891"/>
      <c r="D33" s="65" t="s">
        <v>1712</v>
      </c>
      <c r="E33" s="231" t="s">
        <v>1449</v>
      </c>
    </row>
    <row r="34" spans="1:5" ht="30" customHeight="1" x14ac:dyDescent="0.2"/>
    <row r="35" spans="1:5" ht="30" customHeight="1" x14ac:dyDescent="0.2"/>
    <row r="36" spans="1:5" ht="30" customHeight="1" x14ac:dyDescent="0.2"/>
    <row r="37" spans="1:5" ht="30" customHeight="1" x14ac:dyDescent="0.2"/>
    <row r="38" spans="1:5" ht="30" customHeight="1" x14ac:dyDescent="0.2"/>
    <row r="39" spans="1:5" s="2" customFormat="1" ht="30" customHeight="1" x14ac:dyDescent="0.2">
      <c r="B39" s="1"/>
      <c r="C39" s="1"/>
      <c r="D39" s="1"/>
      <c r="E39" s="1"/>
    </row>
    <row r="40" spans="1:5" s="2" customFormat="1" ht="30" customHeight="1" x14ac:dyDescent="0.2">
      <c r="B40" s="1"/>
      <c r="C40" s="1"/>
      <c r="D40" s="1"/>
      <c r="E40" s="1"/>
    </row>
    <row r="41" spans="1:5" s="2" customFormat="1" ht="30" customHeight="1" x14ac:dyDescent="0.2">
      <c r="B41" s="1"/>
      <c r="C41" s="1"/>
      <c r="D41" s="1"/>
      <c r="E41" s="1"/>
    </row>
    <row r="42" spans="1:5" s="2" customFormat="1" ht="30" customHeight="1" x14ac:dyDescent="0.2">
      <c r="B42" s="1"/>
      <c r="C42" s="1"/>
      <c r="D42" s="1"/>
      <c r="E42" s="1"/>
    </row>
    <row r="43" spans="1:5" s="2" customFormat="1" ht="30" customHeight="1" x14ac:dyDescent="0.2">
      <c r="B43" s="1"/>
      <c r="C43" s="1"/>
      <c r="D43" s="1"/>
      <c r="E43" s="1"/>
    </row>
    <row r="44" spans="1:5" s="2" customFormat="1" ht="30" customHeight="1" x14ac:dyDescent="0.2">
      <c r="B44" s="1"/>
      <c r="C44" s="1"/>
      <c r="D44" s="1"/>
      <c r="E44" s="1"/>
    </row>
  </sheetData>
  <mergeCells count="32">
    <mergeCell ref="B5:E5"/>
    <mergeCell ref="A1:E1"/>
    <mergeCell ref="A2:A3"/>
    <mergeCell ref="C2:E2"/>
    <mergeCell ref="C3:E3"/>
    <mergeCell ref="A4:E4"/>
    <mergeCell ref="B17:C17"/>
    <mergeCell ref="B18:C18"/>
    <mergeCell ref="B19:C19"/>
    <mergeCell ref="B20:C20"/>
    <mergeCell ref="A8:E8"/>
    <mergeCell ref="B9:E9"/>
    <mergeCell ref="B10:C10"/>
    <mergeCell ref="B11:C11"/>
    <mergeCell ref="B12:C12"/>
    <mergeCell ref="B13:C13"/>
    <mergeCell ref="B32:C32"/>
    <mergeCell ref="B33:C33"/>
    <mergeCell ref="B14:C14"/>
    <mergeCell ref="B27:C27"/>
    <mergeCell ref="B28:C28"/>
    <mergeCell ref="B29:C29"/>
    <mergeCell ref="B30:C30"/>
    <mergeCell ref="B31:C31"/>
    <mergeCell ref="B21:C21"/>
    <mergeCell ref="B22:C22"/>
    <mergeCell ref="B23:C23"/>
    <mergeCell ref="B24:C24"/>
    <mergeCell ref="B25:C25"/>
    <mergeCell ref="B26:C26"/>
    <mergeCell ref="B15:C15"/>
    <mergeCell ref="B16:C16"/>
  </mergeCells>
  <pageMargins left="0.7" right="0.7" top="0.75" bottom="0.75" header="0.3" footer="0.3"/>
  <pageSetup paperSize="9" scale="59" fitToHeight="0" orientation="landscape" r:id="rId1"/>
  <rowBreaks count="1" manualBreakCount="1">
    <brk id="2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3"/>
  <sheetViews>
    <sheetView view="pageBreakPreview" zoomScaleNormal="100" zoomScaleSheetLayoutView="100" workbookViewId="0">
      <selection activeCell="C3" sqref="C3:E3"/>
    </sheetView>
  </sheetViews>
  <sheetFormatPr defaultRowHeight="12.75" x14ac:dyDescent="0.2"/>
  <cols>
    <col min="1" max="1" width="5.140625" style="2" customWidth="1"/>
    <col min="2" max="2" width="64.5703125" style="1" customWidth="1"/>
    <col min="3" max="4" width="23.28515625" style="1" customWidth="1"/>
    <col min="5" max="5" width="103.85546875" style="1" customWidth="1"/>
    <col min="6" max="16384" width="9.140625" style="1"/>
  </cols>
  <sheetData>
    <row r="1" spans="1:5" ht="30" customHeight="1" thickBot="1" x14ac:dyDescent="0.3">
      <c r="A1" s="412" t="s">
        <v>1819</v>
      </c>
      <c r="B1" s="413"/>
      <c r="C1" s="413"/>
      <c r="D1" s="413"/>
      <c r="E1" s="414"/>
    </row>
    <row r="2" spans="1:5" ht="94.5" customHeight="1" x14ac:dyDescent="0.2">
      <c r="A2" s="415">
        <v>1</v>
      </c>
      <c r="B2" s="115" t="s">
        <v>153</v>
      </c>
      <c r="C2" s="417" t="s">
        <v>1716</v>
      </c>
      <c r="D2" s="418"/>
      <c r="E2" s="419"/>
    </row>
    <row r="3" spans="1:5" ht="40.5" customHeight="1" thickBot="1" x14ac:dyDescent="0.25">
      <c r="A3" s="416"/>
      <c r="B3" s="116" t="s">
        <v>154</v>
      </c>
      <c r="C3" s="420" t="s">
        <v>1472</v>
      </c>
      <c r="D3" s="421"/>
      <c r="E3" s="422"/>
    </row>
    <row r="4" spans="1:5" ht="15" customHeight="1" thickBot="1" x14ac:dyDescent="0.25">
      <c r="A4" s="423"/>
      <c r="B4" s="423"/>
      <c r="C4" s="423"/>
      <c r="D4" s="423"/>
      <c r="E4" s="423"/>
    </row>
    <row r="5" spans="1:5" ht="24.95" customHeight="1" thickBot="1" x14ac:dyDescent="0.25">
      <c r="A5" s="117">
        <v>2</v>
      </c>
      <c r="B5" s="407" t="s">
        <v>111</v>
      </c>
      <c r="C5" s="408"/>
      <c r="D5" s="408"/>
      <c r="E5" s="409"/>
    </row>
    <row r="6" spans="1:5" ht="60.75" customHeight="1" x14ac:dyDescent="0.2">
      <c r="A6" s="214" t="s">
        <v>113</v>
      </c>
      <c r="B6" s="212" t="s">
        <v>123</v>
      </c>
      <c r="C6" s="212" t="s">
        <v>152</v>
      </c>
      <c r="D6" s="212" t="s">
        <v>124</v>
      </c>
      <c r="E6" s="215" t="s">
        <v>112</v>
      </c>
    </row>
    <row r="7" spans="1:5" ht="123.75" customHeight="1" x14ac:dyDescent="0.2">
      <c r="A7" s="216">
        <v>1</v>
      </c>
      <c r="B7" s="67" t="s">
        <v>1341</v>
      </c>
      <c r="C7" s="67" t="s">
        <v>163</v>
      </c>
      <c r="D7" s="65" t="s">
        <v>1661</v>
      </c>
      <c r="E7" s="114" t="s">
        <v>1470</v>
      </c>
    </row>
    <row r="8" spans="1:5" ht="15" customHeight="1" thickBot="1" x14ac:dyDescent="0.25">
      <c r="A8" s="428"/>
      <c r="B8" s="428"/>
      <c r="C8" s="428"/>
      <c r="D8" s="428"/>
      <c r="E8" s="428"/>
    </row>
    <row r="9" spans="1:5" ht="24.95" customHeight="1" thickBot="1" x14ac:dyDescent="0.25">
      <c r="A9" s="211">
        <v>3</v>
      </c>
      <c r="B9" s="407" t="s">
        <v>114</v>
      </c>
      <c r="C9" s="408"/>
      <c r="D9" s="408"/>
      <c r="E9" s="409"/>
    </row>
    <row r="10" spans="1:5" ht="30" customHeight="1" x14ac:dyDescent="0.2">
      <c r="A10" s="118" t="s">
        <v>113</v>
      </c>
      <c r="B10" s="429" t="s">
        <v>152</v>
      </c>
      <c r="C10" s="429"/>
      <c r="D10" s="212" t="s">
        <v>124</v>
      </c>
      <c r="E10" s="119" t="s">
        <v>115</v>
      </c>
    </row>
    <row r="11" spans="1:5" ht="66.75" customHeight="1" x14ac:dyDescent="0.2">
      <c r="A11" s="120">
        <v>1</v>
      </c>
      <c r="B11" s="424" t="s">
        <v>164</v>
      </c>
      <c r="C11" s="425"/>
      <c r="D11" s="111" t="s">
        <v>1683</v>
      </c>
      <c r="E11" s="113" t="s">
        <v>1428</v>
      </c>
    </row>
    <row r="12" spans="1:5" ht="144" customHeight="1" x14ac:dyDescent="0.2">
      <c r="A12" s="120">
        <v>2</v>
      </c>
      <c r="B12" s="426" t="s">
        <v>165</v>
      </c>
      <c r="C12" s="427"/>
      <c r="D12" s="111" t="s">
        <v>1684</v>
      </c>
      <c r="E12" s="113" t="s">
        <v>1457</v>
      </c>
    </row>
    <row r="13" spans="1:5" ht="30" customHeight="1" x14ac:dyDescent="0.2"/>
    <row r="14" spans="1:5" ht="30" customHeight="1" x14ac:dyDescent="0.2"/>
    <row r="15" spans="1:5" ht="30" customHeight="1" x14ac:dyDescent="0.2"/>
    <row r="16" spans="1:5" ht="30" customHeight="1" x14ac:dyDescent="0.2"/>
    <row r="17" spans="2:5" ht="30" customHeight="1" x14ac:dyDescent="0.2"/>
    <row r="18" spans="2:5" s="2" customFormat="1" ht="30" customHeight="1" x14ac:dyDescent="0.2">
      <c r="B18" s="1"/>
      <c r="C18" s="1"/>
      <c r="D18" s="1"/>
      <c r="E18" s="1"/>
    </row>
    <row r="19" spans="2:5" s="2" customFormat="1" ht="30" customHeight="1" x14ac:dyDescent="0.2">
      <c r="B19" s="1"/>
      <c r="C19" s="1"/>
      <c r="D19" s="1"/>
      <c r="E19" s="1"/>
    </row>
    <row r="20" spans="2:5" s="2" customFormat="1" ht="30" customHeight="1" x14ac:dyDescent="0.2">
      <c r="B20" s="1"/>
      <c r="C20" s="1"/>
      <c r="D20" s="1"/>
      <c r="E20" s="1"/>
    </row>
    <row r="21" spans="2:5" s="2" customFormat="1" ht="30" customHeight="1" x14ac:dyDescent="0.2">
      <c r="B21" s="1"/>
      <c r="C21" s="1"/>
      <c r="D21" s="1"/>
      <c r="E21" s="1"/>
    </row>
    <row r="22" spans="2:5" s="2" customFormat="1" ht="30" customHeight="1" x14ac:dyDescent="0.2">
      <c r="B22" s="1"/>
      <c r="C22" s="1"/>
      <c r="D22" s="1"/>
      <c r="E22" s="1"/>
    </row>
    <row r="23" spans="2:5" s="2" customFormat="1" ht="30" customHeight="1" x14ac:dyDescent="0.2">
      <c r="B23" s="1"/>
      <c r="C23" s="1"/>
      <c r="D23" s="1"/>
      <c r="E23" s="1"/>
    </row>
  </sheetData>
  <mergeCells count="11">
    <mergeCell ref="B5:E5"/>
    <mergeCell ref="A1:E1"/>
    <mergeCell ref="A2:A3"/>
    <mergeCell ref="C2:E2"/>
    <mergeCell ref="C3:E3"/>
    <mergeCell ref="A4:E4"/>
    <mergeCell ref="B11:C11"/>
    <mergeCell ref="B12:C12"/>
    <mergeCell ref="A8:E8"/>
    <mergeCell ref="B9:E9"/>
    <mergeCell ref="B10:C10"/>
  </mergeCells>
  <pageMargins left="0.7" right="0.7" top="0.75" bottom="0.75" header="0.3" footer="0.3"/>
  <pageSetup paperSize="9" scale="5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30"/>
  <sheetViews>
    <sheetView view="pageBreakPreview" zoomScaleNormal="100" zoomScaleSheetLayoutView="100" workbookViewId="0">
      <selection activeCell="C3" sqref="C3:E3"/>
    </sheetView>
  </sheetViews>
  <sheetFormatPr defaultRowHeight="12.75" x14ac:dyDescent="0.2"/>
  <cols>
    <col min="1" max="1" width="5.140625" style="2" customWidth="1"/>
    <col min="2" max="2" width="64.5703125" style="1" customWidth="1"/>
    <col min="3" max="4" width="23.28515625" style="1" customWidth="1"/>
    <col min="5" max="5" width="103.85546875" style="1" customWidth="1"/>
    <col min="6" max="16384" width="9.140625" style="1"/>
  </cols>
  <sheetData>
    <row r="1" spans="1:5" ht="30" customHeight="1" thickBot="1" x14ac:dyDescent="0.3">
      <c r="A1" s="412" t="s">
        <v>1811</v>
      </c>
      <c r="B1" s="413"/>
      <c r="C1" s="413"/>
      <c r="D1" s="413"/>
      <c r="E1" s="414"/>
    </row>
    <row r="2" spans="1:5" ht="94.5" customHeight="1" x14ac:dyDescent="0.2">
      <c r="A2" s="415">
        <v>1</v>
      </c>
      <c r="B2" s="115" t="s">
        <v>153</v>
      </c>
      <c r="C2" s="417" t="s">
        <v>1369</v>
      </c>
      <c r="D2" s="418"/>
      <c r="E2" s="419"/>
    </row>
    <row r="3" spans="1:5" ht="40.5" customHeight="1" thickBot="1" x14ac:dyDescent="0.25">
      <c r="A3" s="416"/>
      <c r="B3" s="116" t="s">
        <v>154</v>
      </c>
      <c r="C3" s="420" t="s">
        <v>1472</v>
      </c>
      <c r="D3" s="421"/>
      <c r="E3" s="422"/>
    </row>
    <row r="4" spans="1:5" ht="15" customHeight="1" thickBot="1" x14ac:dyDescent="0.25">
      <c r="A4" s="423"/>
      <c r="B4" s="423"/>
      <c r="C4" s="423"/>
      <c r="D4" s="423"/>
      <c r="E4" s="423"/>
    </row>
    <row r="5" spans="1:5" ht="24.95" customHeight="1" thickBot="1" x14ac:dyDescent="0.25">
      <c r="A5" s="117">
        <v>2</v>
      </c>
      <c r="B5" s="407" t="s">
        <v>111</v>
      </c>
      <c r="C5" s="408"/>
      <c r="D5" s="408"/>
      <c r="E5" s="409"/>
    </row>
    <row r="6" spans="1:5" ht="60.75" customHeight="1" x14ac:dyDescent="0.2">
      <c r="A6" s="214" t="s">
        <v>113</v>
      </c>
      <c r="B6" s="212" t="s">
        <v>123</v>
      </c>
      <c r="C6" s="212" t="s">
        <v>152</v>
      </c>
      <c r="D6" s="212" t="s">
        <v>124</v>
      </c>
      <c r="E6" s="215" t="s">
        <v>112</v>
      </c>
    </row>
    <row r="7" spans="1:5" ht="90.75" customHeight="1" x14ac:dyDescent="0.2">
      <c r="A7" s="216">
        <v>1</v>
      </c>
      <c r="B7" s="67" t="s">
        <v>1342</v>
      </c>
      <c r="C7" s="67" t="s">
        <v>166</v>
      </c>
      <c r="D7" s="65" t="s">
        <v>1671</v>
      </c>
      <c r="E7" s="114" t="s">
        <v>1451</v>
      </c>
    </row>
    <row r="8" spans="1:5" ht="44.25" customHeight="1" x14ac:dyDescent="0.2">
      <c r="A8" s="216">
        <v>2</v>
      </c>
      <c r="B8" s="67" t="s">
        <v>1343</v>
      </c>
      <c r="C8" s="67" t="s">
        <v>167</v>
      </c>
      <c r="D8" s="65" t="s">
        <v>1672</v>
      </c>
      <c r="E8" s="114" t="s">
        <v>1452</v>
      </c>
    </row>
    <row r="9" spans="1:5" ht="51.75" customHeight="1" x14ac:dyDescent="0.2">
      <c r="A9" s="216">
        <f t="shared" ref="A9:A14" si="0">A8+1</f>
        <v>3</v>
      </c>
      <c r="B9" s="67" t="s">
        <v>1344</v>
      </c>
      <c r="C9" s="67" t="s">
        <v>168</v>
      </c>
      <c r="D9" s="65" t="s">
        <v>1673</v>
      </c>
      <c r="E9" s="114" t="s">
        <v>1408</v>
      </c>
    </row>
    <row r="10" spans="1:5" ht="45" customHeight="1" x14ac:dyDescent="0.2">
      <c r="A10" s="216">
        <f t="shared" si="0"/>
        <v>4</v>
      </c>
      <c r="B10" s="67" t="s">
        <v>1344</v>
      </c>
      <c r="C10" s="67" t="s">
        <v>169</v>
      </c>
      <c r="D10" s="65" t="s">
        <v>1674</v>
      </c>
      <c r="E10" s="114" t="s">
        <v>1409</v>
      </c>
    </row>
    <row r="11" spans="1:5" ht="42" customHeight="1" x14ac:dyDescent="0.2">
      <c r="A11" s="216">
        <f t="shared" si="0"/>
        <v>5</v>
      </c>
      <c r="B11" s="67" t="s">
        <v>1344</v>
      </c>
      <c r="C11" s="67" t="s">
        <v>170</v>
      </c>
      <c r="D11" s="65" t="s">
        <v>1675</v>
      </c>
      <c r="E11" s="114" t="s">
        <v>1410</v>
      </c>
    </row>
    <row r="12" spans="1:5" ht="46.5" customHeight="1" x14ac:dyDescent="0.2">
      <c r="A12" s="216">
        <f t="shared" si="0"/>
        <v>6</v>
      </c>
      <c r="B12" s="67" t="s">
        <v>1344</v>
      </c>
      <c r="C12" s="67" t="s">
        <v>171</v>
      </c>
      <c r="D12" s="65" t="s">
        <v>1676</v>
      </c>
      <c r="E12" s="114" t="s">
        <v>1411</v>
      </c>
    </row>
    <row r="13" spans="1:5" ht="75" customHeight="1" x14ac:dyDescent="0.2">
      <c r="A13" s="216">
        <f t="shared" si="0"/>
        <v>7</v>
      </c>
      <c r="B13" s="67" t="s">
        <v>1405</v>
      </c>
      <c r="C13" s="67" t="s">
        <v>172</v>
      </c>
      <c r="D13" s="65" t="s">
        <v>1677</v>
      </c>
      <c r="E13" s="114" t="s">
        <v>1370</v>
      </c>
    </row>
    <row r="14" spans="1:5" ht="92.25" customHeight="1" x14ac:dyDescent="0.2">
      <c r="A14" s="216">
        <f t="shared" si="0"/>
        <v>8</v>
      </c>
      <c r="B14" s="67" t="s">
        <v>1453</v>
      </c>
      <c r="C14" s="67" t="s">
        <v>173</v>
      </c>
      <c r="D14" s="65" t="s">
        <v>1678</v>
      </c>
      <c r="E14" s="114" t="s">
        <v>1371</v>
      </c>
    </row>
    <row r="15" spans="1:5" ht="15" customHeight="1" thickBot="1" x14ac:dyDescent="0.25">
      <c r="A15" s="428"/>
      <c r="B15" s="428"/>
      <c r="C15" s="428"/>
      <c r="D15" s="428"/>
      <c r="E15" s="428"/>
    </row>
    <row r="16" spans="1:5" ht="24.95" customHeight="1" thickBot="1" x14ac:dyDescent="0.25">
      <c r="A16" s="211">
        <v>3</v>
      </c>
      <c r="B16" s="407" t="s">
        <v>114</v>
      </c>
      <c r="C16" s="408"/>
      <c r="D16" s="408"/>
      <c r="E16" s="409"/>
    </row>
    <row r="17" spans="1:5" ht="30" customHeight="1" x14ac:dyDescent="0.2">
      <c r="A17" s="118" t="s">
        <v>113</v>
      </c>
      <c r="B17" s="429" t="s">
        <v>152</v>
      </c>
      <c r="C17" s="429"/>
      <c r="D17" s="212" t="s">
        <v>124</v>
      </c>
      <c r="E17" s="119" t="s">
        <v>115</v>
      </c>
    </row>
    <row r="18" spans="1:5" ht="45.75" customHeight="1" x14ac:dyDescent="0.2">
      <c r="A18" s="120">
        <v>1</v>
      </c>
      <c r="B18" s="405" t="s">
        <v>174</v>
      </c>
      <c r="C18" s="406"/>
      <c r="D18" s="111" t="s">
        <v>1685</v>
      </c>
      <c r="E18" s="113" t="s">
        <v>1435</v>
      </c>
    </row>
    <row r="19" spans="1:5" ht="38.25" customHeight="1" x14ac:dyDescent="0.2">
      <c r="A19" s="120">
        <v>2</v>
      </c>
      <c r="B19" s="430" t="s">
        <v>1362</v>
      </c>
      <c r="C19" s="431"/>
      <c r="D19" s="111" t="s">
        <v>1689</v>
      </c>
      <c r="E19" s="113" t="s">
        <v>1436</v>
      </c>
    </row>
    <row r="20" spans="1:5" ht="83.25" customHeight="1" x14ac:dyDescent="0.2">
      <c r="A20" s="216">
        <f>A19+1</f>
        <v>3</v>
      </c>
      <c r="B20" s="405" t="s">
        <v>1788</v>
      </c>
      <c r="C20" s="292"/>
      <c r="D20" s="65" t="s">
        <v>1679</v>
      </c>
      <c r="E20" s="114" t="s">
        <v>1426</v>
      </c>
    </row>
    <row r="21" spans="1:5" ht="30" customHeight="1" x14ac:dyDescent="0.2"/>
    <row r="22" spans="1:5" ht="30" customHeight="1" x14ac:dyDescent="0.2"/>
    <row r="23" spans="1:5" ht="30" customHeight="1" x14ac:dyDescent="0.2"/>
    <row r="24" spans="1:5" ht="30" customHeight="1" x14ac:dyDescent="0.2"/>
    <row r="25" spans="1:5" s="2" customFormat="1" ht="30" customHeight="1" x14ac:dyDescent="0.2">
      <c r="B25" s="1"/>
      <c r="C25" s="1"/>
      <c r="D25" s="1"/>
      <c r="E25" s="1"/>
    </row>
    <row r="26" spans="1:5" s="2" customFormat="1" ht="30" customHeight="1" x14ac:dyDescent="0.2">
      <c r="B26" s="1"/>
      <c r="C26" s="1"/>
      <c r="D26" s="1"/>
      <c r="E26" s="1"/>
    </row>
    <row r="27" spans="1:5" s="2" customFormat="1" ht="30" customHeight="1" x14ac:dyDescent="0.2">
      <c r="B27" s="1"/>
      <c r="C27" s="1"/>
      <c r="D27" s="1"/>
      <c r="E27" s="1"/>
    </row>
    <row r="28" spans="1:5" s="2" customFormat="1" ht="30" customHeight="1" x14ac:dyDescent="0.2">
      <c r="B28" s="1"/>
      <c r="C28" s="1"/>
      <c r="D28" s="1"/>
      <c r="E28" s="1"/>
    </row>
    <row r="29" spans="1:5" s="2" customFormat="1" ht="30" customHeight="1" x14ac:dyDescent="0.2">
      <c r="B29" s="1"/>
      <c r="C29" s="1"/>
      <c r="D29" s="1"/>
      <c r="E29" s="1"/>
    </row>
    <row r="30" spans="1:5" s="2" customFormat="1" ht="30" customHeight="1" x14ac:dyDescent="0.2">
      <c r="B30" s="1"/>
      <c r="C30" s="1"/>
      <c r="D30" s="1"/>
      <c r="E30" s="1"/>
    </row>
  </sheetData>
  <mergeCells count="12">
    <mergeCell ref="B20:C20"/>
    <mergeCell ref="A1:E1"/>
    <mergeCell ref="A2:A3"/>
    <mergeCell ref="C2:E2"/>
    <mergeCell ref="C3:E3"/>
    <mergeCell ref="A4:E4"/>
    <mergeCell ref="B5:E5"/>
    <mergeCell ref="A15:E15"/>
    <mergeCell ref="B16:E16"/>
    <mergeCell ref="B17:C17"/>
    <mergeCell ref="B18:C18"/>
    <mergeCell ref="B19:C19"/>
  </mergeCells>
  <pageMargins left="0.7" right="0.7" top="0.75" bottom="0.75" header="0.3" footer="0.3"/>
  <pageSetup paperSize="9" scale="59" fitToHeight="0" orientation="landscape" r:id="rId1"/>
  <rowBreaks count="1" manualBreakCount="1">
    <brk id="14"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33"/>
  <sheetViews>
    <sheetView view="pageBreakPreview" topLeftCell="A16" zoomScaleNormal="100" zoomScaleSheetLayoutView="100" workbookViewId="0">
      <selection activeCell="E22" sqref="A22:E22"/>
    </sheetView>
  </sheetViews>
  <sheetFormatPr defaultRowHeight="12.75" x14ac:dyDescent="0.2"/>
  <cols>
    <col min="1" max="1" width="5.140625" style="2" customWidth="1"/>
    <col min="2" max="2" width="64.5703125" style="1" customWidth="1"/>
    <col min="3" max="4" width="23.28515625" style="1" customWidth="1"/>
    <col min="5" max="5" width="103.85546875" style="1" customWidth="1"/>
    <col min="6" max="16384" width="9.140625" style="1"/>
  </cols>
  <sheetData>
    <row r="1" spans="1:5" ht="30" customHeight="1" thickBot="1" x14ac:dyDescent="0.3">
      <c r="A1" s="412" t="s">
        <v>1812</v>
      </c>
      <c r="B1" s="413"/>
      <c r="C1" s="413"/>
      <c r="D1" s="413"/>
      <c r="E1" s="414"/>
    </row>
    <row r="2" spans="1:5" ht="94.5" customHeight="1" x14ac:dyDescent="0.2">
      <c r="A2" s="415">
        <v>1</v>
      </c>
      <c r="B2" s="115" t="s">
        <v>153</v>
      </c>
      <c r="C2" s="417" t="s">
        <v>1369</v>
      </c>
      <c r="D2" s="418"/>
      <c r="E2" s="419"/>
    </row>
    <row r="3" spans="1:5" ht="40.5" customHeight="1" thickBot="1" x14ac:dyDescent="0.25">
      <c r="A3" s="416"/>
      <c r="B3" s="116" t="s">
        <v>154</v>
      </c>
      <c r="C3" s="420" t="s">
        <v>1472</v>
      </c>
      <c r="D3" s="421"/>
      <c r="E3" s="422"/>
    </row>
    <row r="4" spans="1:5" ht="15" customHeight="1" thickBot="1" x14ac:dyDescent="0.25">
      <c r="A4" s="423"/>
      <c r="B4" s="423"/>
      <c r="C4" s="423"/>
      <c r="D4" s="423"/>
      <c r="E4" s="423"/>
    </row>
    <row r="5" spans="1:5" ht="24.95" customHeight="1" thickBot="1" x14ac:dyDescent="0.25">
      <c r="A5" s="117">
        <v>2</v>
      </c>
      <c r="B5" s="407" t="s">
        <v>111</v>
      </c>
      <c r="C5" s="408"/>
      <c r="D5" s="408"/>
      <c r="E5" s="409"/>
    </row>
    <row r="6" spans="1:5" ht="60.75" customHeight="1" x14ac:dyDescent="0.2">
      <c r="A6" s="214" t="s">
        <v>113</v>
      </c>
      <c r="B6" s="212" t="s">
        <v>123</v>
      </c>
      <c r="C6" s="212" t="s">
        <v>152</v>
      </c>
      <c r="D6" s="212" t="s">
        <v>124</v>
      </c>
      <c r="E6" s="215" t="s">
        <v>112</v>
      </c>
    </row>
    <row r="7" spans="1:5" ht="241.5" customHeight="1" x14ac:dyDescent="0.2">
      <c r="A7" s="216">
        <v>1</v>
      </c>
      <c r="B7" s="200" t="s">
        <v>1636</v>
      </c>
      <c r="C7" s="67" t="s">
        <v>233</v>
      </c>
      <c r="D7" s="65" t="s">
        <v>1680</v>
      </c>
      <c r="E7" s="114" t="s">
        <v>1637</v>
      </c>
    </row>
    <row r="8" spans="1:5" ht="180.75" customHeight="1" x14ac:dyDescent="0.2">
      <c r="A8" s="216">
        <v>2</v>
      </c>
      <c r="B8" s="109" t="s">
        <v>1809</v>
      </c>
      <c r="C8" s="67" t="s">
        <v>234</v>
      </c>
      <c r="D8" s="65" t="s">
        <v>1718</v>
      </c>
      <c r="E8" s="114" t="s">
        <v>1373</v>
      </c>
    </row>
    <row r="9" spans="1:5" ht="141" customHeight="1" x14ac:dyDescent="0.2">
      <c r="A9" s="216">
        <f>A8+1</f>
        <v>3</v>
      </c>
      <c r="B9" s="67" t="s">
        <v>1456</v>
      </c>
      <c r="C9" s="131" t="s">
        <v>238</v>
      </c>
      <c r="D9" s="65" t="s">
        <v>238</v>
      </c>
      <c r="E9" s="130" t="s">
        <v>1800</v>
      </c>
    </row>
    <row r="10" spans="1:5" ht="83.25" customHeight="1" x14ac:dyDescent="0.2">
      <c r="A10" s="216">
        <f t="shared" ref="A10" si="0">A9+1</f>
        <v>4</v>
      </c>
      <c r="B10" s="67" t="s">
        <v>1455</v>
      </c>
      <c r="C10" s="67" t="s">
        <v>235</v>
      </c>
      <c r="D10" s="65" t="s">
        <v>1682</v>
      </c>
      <c r="E10" s="114" t="s">
        <v>1375</v>
      </c>
    </row>
    <row r="11" spans="1:5" ht="83.25" customHeight="1" x14ac:dyDescent="0.2">
      <c r="A11" s="216">
        <f>A10+1</f>
        <v>5</v>
      </c>
      <c r="B11" s="67" t="s">
        <v>1346</v>
      </c>
      <c r="C11" s="67" t="s">
        <v>230</v>
      </c>
      <c r="D11" s="65" t="s">
        <v>1681</v>
      </c>
      <c r="E11" s="114" t="s">
        <v>1376</v>
      </c>
    </row>
    <row r="12" spans="1:5" ht="178.5" customHeight="1" x14ac:dyDescent="0.2">
      <c r="A12" s="217">
        <f t="shared" ref="A12:A14" si="1">A11+1</f>
        <v>6</v>
      </c>
      <c r="B12" s="109" t="s">
        <v>1454</v>
      </c>
      <c r="C12" s="131" t="s">
        <v>238</v>
      </c>
      <c r="D12" s="65" t="s">
        <v>238</v>
      </c>
      <c r="E12" s="130" t="s">
        <v>1662</v>
      </c>
    </row>
    <row r="13" spans="1:5" ht="152.25" customHeight="1" x14ac:dyDescent="0.2">
      <c r="A13" s="217">
        <f t="shared" si="1"/>
        <v>7</v>
      </c>
      <c r="B13" s="109" t="s">
        <v>1413</v>
      </c>
      <c r="C13" s="131" t="s">
        <v>238</v>
      </c>
      <c r="D13" s="65" t="s">
        <v>238</v>
      </c>
      <c r="E13" s="130" t="s">
        <v>1634</v>
      </c>
    </row>
    <row r="14" spans="1:5" ht="154.5" customHeight="1" x14ac:dyDescent="0.2">
      <c r="A14" s="217">
        <f t="shared" si="1"/>
        <v>8</v>
      </c>
      <c r="B14" s="109" t="s">
        <v>1384</v>
      </c>
      <c r="C14" s="131" t="s">
        <v>238</v>
      </c>
      <c r="D14" s="65" t="s">
        <v>238</v>
      </c>
      <c r="E14" s="130" t="s">
        <v>1801</v>
      </c>
    </row>
    <row r="15" spans="1:5" ht="154.5" customHeight="1" x14ac:dyDescent="0.2">
      <c r="A15" s="218">
        <f>A14+1</f>
        <v>9</v>
      </c>
      <c r="B15" s="109" t="s">
        <v>1354</v>
      </c>
      <c r="C15" s="209" t="s">
        <v>238</v>
      </c>
      <c r="D15" s="209" t="s">
        <v>238</v>
      </c>
      <c r="E15" s="130" t="s">
        <v>1635</v>
      </c>
    </row>
    <row r="16" spans="1:5" ht="105" customHeight="1" x14ac:dyDescent="0.2">
      <c r="A16" s="218">
        <v>10</v>
      </c>
      <c r="B16" s="109" t="s">
        <v>1807</v>
      </c>
      <c r="C16" s="227" t="s">
        <v>232</v>
      </c>
      <c r="D16" s="65" t="s">
        <v>1688</v>
      </c>
      <c r="E16" s="231" t="s">
        <v>1374</v>
      </c>
    </row>
    <row r="17" spans="1:5" ht="51" customHeight="1" x14ac:dyDescent="0.2">
      <c r="A17" s="218">
        <v>11</v>
      </c>
      <c r="B17" s="109" t="s">
        <v>1415</v>
      </c>
      <c r="C17" s="230" t="s">
        <v>1810</v>
      </c>
      <c r="D17" s="65" t="s">
        <v>1719</v>
      </c>
      <c r="E17" s="231" t="s">
        <v>1372</v>
      </c>
    </row>
    <row r="18" spans="1:5" ht="15" customHeight="1" thickBot="1" x14ac:dyDescent="0.25">
      <c r="A18" s="428"/>
      <c r="B18" s="428"/>
      <c r="C18" s="428"/>
      <c r="D18" s="428"/>
      <c r="E18" s="428"/>
    </row>
    <row r="19" spans="1:5" ht="24.95" customHeight="1" thickBot="1" x14ac:dyDescent="0.25">
      <c r="A19" s="211">
        <v>3</v>
      </c>
      <c r="B19" s="407" t="s">
        <v>114</v>
      </c>
      <c r="C19" s="408"/>
      <c r="D19" s="408"/>
      <c r="E19" s="409"/>
    </row>
    <row r="20" spans="1:5" ht="30" customHeight="1" x14ac:dyDescent="0.2">
      <c r="A20" s="118" t="s">
        <v>113</v>
      </c>
      <c r="B20" s="429" t="s">
        <v>152</v>
      </c>
      <c r="C20" s="429"/>
      <c r="D20" s="212" t="s">
        <v>124</v>
      </c>
      <c r="E20" s="119" t="s">
        <v>115</v>
      </c>
    </row>
    <row r="21" spans="1:5" ht="45.75" customHeight="1" x14ac:dyDescent="0.2">
      <c r="A21" s="120">
        <v>1</v>
      </c>
      <c r="B21" s="405" t="s">
        <v>231</v>
      </c>
      <c r="C21" s="406"/>
      <c r="D21" s="111" t="s">
        <v>1686</v>
      </c>
      <c r="E21" s="113" t="s">
        <v>1458</v>
      </c>
    </row>
    <row r="22" spans="1:5" ht="227.25" customHeight="1" x14ac:dyDescent="0.2">
      <c r="A22" s="120">
        <v>2</v>
      </c>
      <c r="B22" s="405" t="s">
        <v>1460</v>
      </c>
      <c r="C22" s="406"/>
      <c r="D22" s="65" t="s">
        <v>1687</v>
      </c>
      <c r="E22" s="231" t="s">
        <v>1459</v>
      </c>
    </row>
    <row r="23" spans="1:5" ht="30" customHeight="1" x14ac:dyDescent="0.2"/>
    <row r="24" spans="1:5" ht="30" customHeight="1" x14ac:dyDescent="0.2"/>
    <row r="25" spans="1:5" ht="30" customHeight="1" x14ac:dyDescent="0.2"/>
    <row r="26" spans="1:5" ht="30" customHeight="1" x14ac:dyDescent="0.2"/>
    <row r="27" spans="1:5" ht="30" customHeight="1" x14ac:dyDescent="0.2"/>
    <row r="28" spans="1:5" s="2" customFormat="1" ht="30" customHeight="1" x14ac:dyDescent="0.2">
      <c r="B28" s="1"/>
      <c r="C28" s="1"/>
      <c r="D28" s="1"/>
      <c r="E28" s="1"/>
    </row>
    <row r="29" spans="1:5" s="2" customFormat="1" ht="30" customHeight="1" x14ac:dyDescent="0.2">
      <c r="B29" s="1"/>
      <c r="C29" s="1"/>
      <c r="D29" s="1"/>
      <c r="E29" s="1"/>
    </row>
    <row r="30" spans="1:5" s="2" customFormat="1" ht="30" customHeight="1" x14ac:dyDescent="0.2">
      <c r="B30" s="1"/>
      <c r="C30" s="1"/>
      <c r="D30" s="1"/>
      <c r="E30" s="1"/>
    </row>
    <row r="31" spans="1:5" s="2" customFormat="1" ht="30" customHeight="1" x14ac:dyDescent="0.2">
      <c r="B31" s="1"/>
      <c r="C31" s="1"/>
      <c r="D31" s="1"/>
      <c r="E31" s="1"/>
    </row>
    <row r="32" spans="1:5" s="2" customFormat="1" ht="30" customHeight="1" x14ac:dyDescent="0.2">
      <c r="B32" s="1"/>
      <c r="C32" s="1"/>
      <c r="D32" s="1"/>
      <c r="E32" s="1"/>
    </row>
    <row r="33" spans="2:5" s="2" customFormat="1" ht="30" customHeight="1" x14ac:dyDescent="0.2">
      <c r="B33" s="1"/>
      <c r="C33" s="1"/>
      <c r="D33" s="1"/>
      <c r="E33" s="1"/>
    </row>
  </sheetData>
  <mergeCells count="11">
    <mergeCell ref="B5:E5"/>
    <mergeCell ref="A1:E1"/>
    <mergeCell ref="A2:A3"/>
    <mergeCell ref="C2:E2"/>
    <mergeCell ref="C3:E3"/>
    <mergeCell ref="A4:E4"/>
    <mergeCell ref="A18:E18"/>
    <mergeCell ref="B19:E19"/>
    <mergeCell ref="B20:C20"/>
    <mergeCell ref="B21:C21"/>
    <mergeCell ref="B22:C22"/>
  </mergeCells>
  <pageMargins left="0.7" right="0.7" top="0.75" bottom="0.75" header="0.3" footer="0.3"/>
  <pageSetup paperSize="9" scale="59" fitToHeight="0" orientation="landscape" r:id="rId1"/>
  <rowBreaks count="1" manualBreakCount="1">
    <brk id="1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39</vt:i4>
      </vt:variant>
    </vt:vector>
  </HeadingPairs>
  <TitlesOfParts>
    <vt:vector size="65" baseType="lpstr">
      <vt:lpstr>Informacje ogólne</vt:lpstr>
      <vt:lpstr>Konkurs POIiŚ.9.K.3</vt:lpstr>
      <vt:lpstr>Konkurs POIiŚ.9.K.4</vt:lpstr>
      <vt:lpstr>Konkurs POIiŚ.9.K.5</vt:lpstr>
      <vt:lpstr>Konkurs POIiŚ.9.K.6</vt:lpstr>
      <vt:lpstr> Kryteria horyzontalne</vt:lpstr>
      <vt:lpstr>Kryteria dla 9.1 dodat.formalne</vt:lpstr>
      <vt:lpstr>Kryteria dla 9.1 meryt. I stop.</vt:lpstr>
      <vt:lpstr>Kryteria dla 9.1 ist. CU</vt:lpstr>
      <vt:lpstr>Kryteria dla 9.1 lądowiska</vt:lpstr>
      <vt:lpstr>Kryteria dla 9.2 dodat.formalne</vt:lpstr>
      <vt:lpstr>Kryteria dla 9.2 meryt. I stop.</vt:lpstr>
      <vt:lpstr>Kryteria dla 9.2 ch. uk.krąż.</vt:lpstr>
      <vt:lpstr>Kryteria dla 9.2 ch. nowotw.</vt:lpstr>
      <vt:lpstr>RPZ</vt:lpstr>
      <vt:lpstr>Projekty pozakonkursowe</vt:lpstr>
      <vt:lpstr>POIiŚ.9.P.42</vt:lpstr>
      <vt:lpstr>POIiŚ.9.P.43</vt:lpstr>
      <vt:lpstr>POIiŚ.9.P.44</vt:lpstr>
      <vt:lpstr>POIiŚ.9.P.45</vt:lpstr>
      <vt:lpstr>POIiŚ.9.P.46</vt:lpstr>
      <vt:lpstr>POIiŚ.9.P.47</vt:lpstr>
      <vt:lpstr>POIiŚ.9.P.48</vt:lpstr>
      <vt:lpstr>POIiŚ.9.P.49</vt:lpstr>
      <vt:lpstr>Planowane działania</vt:lpstr>
      <vt:lpstr>ZAŁ. 1</vt:lpstr>
      <vt:lpstr>CT</vt:lpstr>
      <vt:lpstr>'Konkurs POIiŚ.9.K.4'!fundusz</vt:lpstr>
      <vt:lpstr>'Konkurs POIiŚ.9.K.5'!fundusz</vt:lpstr>
      <vt:lpstr>'Konkurs POIiŚ.9.K.6'!fundusz</vt:lpstr>
      <vt:lpstr>fundusz</vt:lpstr>
      <vt:lpstr>narzedzia_PP_cale</vt:lpstr>
      <vt:lpstr>' Kryteria horyzontalne'!Obszar_wydruku</vt:lpstr>
      <vt:lpstr>'Informacje ogólne'!Obszar_wydruku</vt:lpstr>
      <vt:lpstr>'Konkurs POIiŚ.9.K.3'!Obszar_wydruku</vt:lpstr>
      <vt:lpstr>'Konkurs POIiŚ.9.K.4'!Obszar_wydruku</vt:lpstr>
      <vt:lpstr>'Konkurs POIiŚ.9.K.5'!Obszar_wydruku</vt:lpstr>
      <vt:lpstr>'Konkurs POIiŚ.9.K.6'!Obszar_wydruku</vt:lpstr>
      <vt:lpstr>'Kryteria dla 9.1 dodat.formalne'!Obszar_wydruku</vt:lpstr>
      <vt:lpstr>'Kryteria dla 9.1 ist. CU'!Obszar_wydruku</vt:lpstr>
      <vt:lpstr>'Kryteria dla 9.1 lądowiska'!Obszar_wydruku</vt:lpstr>
      <vt:lpstr>'Kryteria dla 9.1 meryt. I stop.'!Obszar_wydruku</vt:lpstr>
      <vt:lpstr>'Kryteria dla 9.2 ch. nowotw.'!Obszar_wydruku</vt:lpstr>
      <vt:lpstr>'Kryteria dla 9.2 ch. uk.krąż.'!Obszar_wydruku</vt:lpstr>
      <vt:lpstr>'Kryteria dla 9.2 dodat.formalne'!Obszar_wydruku</vt:lpstr>
      <vt:lpstr>'Kryteria dla 9.2 meryt. I stop.'!Obszar_wydruku</vt:lpstr>
      <vt:lpstr>'Planowane działania'!Obszar_wydruku</vt:lpstr>
      <vt:lpstr>POIiŚ.9.P.42!Obszar_wydruku</vt:lpstr>
      <vt:lpstr>POIiŚ.9.P.43!Obszar_wydruku</vt:lpstr>
      <vt:lpstr>POIiŚ.9.P.44!Obszar_wydruku</vt:lpstr>
      <vt:lpstr>POIiŚ.9.P.45!Obszar_wydruku</vt:lpstr>
      <vt:lpstr>POIiŚ.9.P.46!Obszar_wydruku</vt:lpstr>
      <vt:lpstr>POIiŚ.9.P.47!Obszar_wydruku</vt:lpstr>
      <vt:lpstr>POIiŚ.9.P.48!Obszar_wydruku</vt:lpstr>
      <vt:lpstr>POIiŚ.9.P.49!Obszar_wydruku</vt:lpstr>
      <vt:lpstr>RPZ!Obszar_wydruku</vt:lpstr>
      <vt:lpstr>'ZAŁ. 1'!Obszar_wydruku</vt:lpstr>
      <vt:lpstr>PI</vt:lpstr>
      <vt:lpstr>Programy</vt:lpstr>
      <vt:lpstr>skroty_PI</vt:lpstr>
      <vt:lpstr>skroty_PP</vt:lpstr>
      <vt:lpstr>'Konkurs POIiŚ.9.K.4'!wojewodztwa</vt:lpstr>
      <vt:lpstr>'Konkurs POIiŚ.9.K.5'!wojewodztwa</vt:lpstr>
      <vt:lpstr>'Konkurs POIiŚ.9.K.6'!wojewodztwa</vt:lpstr>
      <vt:lpstr>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Iwanicka-Michałowicz Małgorzata</cp:lastModifiedBy>
  <cp:lastPrinted>2016-06-08T05:51:12Z</cp:lastPrinted>
  <dcterms:created xsi:type="dcterms:W3CDTF">2016-03-29T09:23:06Z</dcterms:created>
  <dcterms:modified xsi:type="dcterms:W3CDTF">2016-06-08T06:01:44Z</dcterms:modified>
</cp:coreProperties>
</file>