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X posiedzenie\Uchwala_Nr 63_PD Lubuskie\"/>
    </mc:Choice>
  </mc:AlternateContent>
  <bookViews>
    <workbookView xWindow="0" yWindow="180" windowWidth="19440" windowHeight="8265" tabRatio="769" activeTab="1"/>
  </bookViews>
  <sheets>
    <sheet name="Informacje ogólne" sheetId="2" r:id="rId1"/>
    <sheet name="Kryteria 9.P.1" sheetId="5" r:id="rId2"/>
    <sheet name="Kryteria 9.P.2" sheetId="10" r:id="rId3"/>
    <sheet name="RPO WLB.9.P.1" sheetId="3" r:id="rId4"/>
    <sheet name="RPO WLB.9.P.2" sheetId="9" r:id="rId5"/>
    <sheet name="Planowane działania" sheetId="11" r:id="rId6"/>
    <sheet name="ZAŁ. 1" sheetId="8" r:id="rId7"/>
  </sheets>
  <externalReferences>
    <externalReference r:id="rId8"/>
    <externalReference r:id="rId9"/>
    <externalReference r:id="rId10"/>
    <externalReference r:id="rId11"/>
  </externalReferences>
  <definedNames>
    <definedName name="CT" localSheetId="5">'[1]Informacje ogólne'!$K$119:$K$122</definedName>
    <definedName name="CT" localSheetId="6">'[1]Informacje ogólne'!$K$119:$K$122</definedName>
    <definedName name="CT">'Informacje ogólne'!$K$119:$K$122</definedName>
    <definedName name="fundusz" localSheetId="5">#REF!</definedName>
    <definedName name="fundusz" localSheetId="6">#REF!</definedName>
    <definedName name="fundusz">#REF!</definedName>
    <definedName name="lata">[2]słownik!$B$2:$B$10</definedName>
    <definedName name="miesiąceKwartały">[2]słownik!$D$2:$D$17</definedName>
    <definedName name="narzedzia_PP_cale" localSheetId="5">'[1]Informacje ogólne'!$M$124:$M$160</definedName>
    <definedName name="narzedzia_PP_cale" localSheetId="6">'[1]Informacje ogólne'!$M$124:$M$160</definedName>
    <definedName name="narzedzia_PP_cale">'Informacje ogólne'!$M$124:$M$160</definedName>
    <definedName name="NAZWAPOWIATU">'Informacje ogólne'!$H$89:$H$467</definedName>
    <definedName name="_xlnm.Print_Area" localSheetId="0">'Informacje ogólne'!$A$1:$J$32</definedName>
    <definedName name="_xlnm.Print_Area" localSheetId="1">'Kryteria 9.P.1'!$A$1:$E$52</definedName>
    <definedName name="_xlnm.Print_Area" localSheetId="2">'Kryteria 9.P.2'!$A$1:$E$52</definedName>
    <definedName name="_xlnm.Print_Area" localSheetId="5">'Planowane działania'!$A$1:$I$11</definedName>
    <definedName name="_xlnm.Print_Area" localSheetId="3">'RPO WLB.9.P.1'!$A$1:$K$69</definedName>
    <definedName name="_xlnm.Print_Area" localSheetId="4">'RPO WLB.9.P.2'!$A$1:$K$65</definedName>
    <definedName name="_xlnm.Print_Area" localSheetId="6">'ZAŁ. 1'!$B$1:$M$74</definedName>
    <definedName name="PI" localSheetId="5">'[1]Informacje ogólne'!$N$99:$N$104</definedName>
    <definedName name="PI" localSheetId="6">'[1]Informacje ogólne'!$N$99:$N$104</definedName>
    <definedName name="PI">'Informacje ogólne'!$N$99:$N$104</definedName>
    <definedName name="prog_oper">[2]słownik!$W$2:$W$19</definedName>
    <definedName name="Programy" localSheetId="5">'[1]Informacje ogólne'!$K$99:$K$116</definedName>
    <definedName name="Programy" localSheetId="6">'[1]Informacje ogólne'!$K$99:$K$116</definedName>
    <definedName name="Programy">'Informacje ogólne'!$K$99:$K$116</definedName>
    <definedName name="skroty_PI" localSheetId="5">'[1]Informacje ogólne'!$N$106:$N$111</definedName>
    <definedName name="skroty_PI" localSheetId="6">'[1]Informacje ogólne'!$N$106:$N$111</definedName>
    <definedName name="skroty_PI">'Informacje ogólne'!$N$106:$N$111</definedName>
    <definedName name="skroty_PP" localSheetId="5">'[1]Informacje ogólne'!$K$124:$K$160</definedName>
    <definedName name="skroty_PP" localSheetId="6">'[1]Informacje ogólne'!$K$124:$K$160</definedName>
    <definedName name="skroty_PP">'Informacje ogólne'!$K$124:$K$160</definedName>
    <definedName name="TERYTPOWIAT">'Informacje ogólne'!$G$89:$G$467</definedName>
    <definedName name="terytPowiaty">'Informacje ogólne'!$G$89:$H$467</definedName>
    <definedName name="terytPowiatyPowiat">[3]SLOWNIKI!$E$2:$E$380</definedName>
    <definedName name="terytwojewodztwo">'Informacje ogólne'!$K$168:$K$183</definedName>
    <definedName name="woj">[4]Konkurs!$M$56:$M$72</definedName>
    <definedName name="wojewodztwa" localSheetId="5">#REF!</definedName>
    <definedName name="wojewodztwa" localSheetId="6">#REF!</definedName>
    <definedName name="wojewodztwa">#REF!</definedName>
  </definedNames>
  <calcPr calcId="152511"/>
</workbook>
</file>

<file path=xl/calcChain.xml><?xml version="1.0" encoding="utf-8"?>
<calcChain xmlns="http://schemas.openxmlformats.org/spreadsheetml/2006/main">
  <c r="K39" i="9" l="1"/>
  <c r="K38" i="9"/>
  <c r="K37" i="9"/>
  <c r="K39" i="3" l="1"/>
  <c r="K38" i="3"/>
  <c r="K37" i="3"/>
  <c r="A37" i="10" l="1"/>
  <c r="A38" i="10" s="1"/>
  <c r="A39" i="10" s="1"/>
  <c r="A40" i="10" s="1"/>
  <c r="A41" i="10" s="1"/>
  <c r="A42" i="10" s="1"/>
  <c r="A43" i="10" s="1"/>
  <c r="A44" i="10" s="1"/>
  <c r="A45" i="10" s="1"/>
  <c r="A46" i="10" s="1"/>
  <c r="A47" i="10" s="1"/>
  <c r="A48" i="10" s="1"/>
  <c r="A49" i="10" s="1"/>
  <c r="A50" i="10" s="1"/>
  <c r="A51" i="10" s="1"/>
  <c r="A52" i="10" s="1"/>
  <c r="A8" i="10"/>
  <c r="A9" i="10" s="1"/>
  <c r="A10" i="10" s="1"/>
  <c r="A11" i="10" s="1"/>
  <c r="A12" i="10" s="1"/>
  <c r="A13" i="10" s="1"/>
  <c r="A14" i="10" s="1"/>
  <c r="A15" i="10" s="1"/>
  <c r="A16" i="10" s="1"/>
  <c r="J51" i="9"/>
  <c r="J48" i="9"/>
  <c r="J47" i="9"/>
  <c r="J45" i="9"/>
  <c r="J44" i="9"/>
  <c r="A38" i="5"/>
  <c r="A39" i="5" s="1"/>
  <c r="A40" i="5" s="1"/>
  <c r="A41" i="5" s="1"/>
  <c r="A42" i="5" s="1"/>
  <c r="A43" i="5" s="1"/>
  <c r="A44" i="5" s="1"/>
  <c r="A45" i="5" s="1"/>
  <c r="A46" i="5" s="1"/>
  <c r="A47" i="5" s="1"/>
  <c r="A48" i="5" s="1"/>
  <c r="A49" i="5" s="1"/>
  <c r="A50" i="5" s="1"/>
  <c r="A51" i="5" s="1"/>
  <c r="A52" i="5" s="1"/>
  <c r="A37"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17" i="10" l="1"/>
  <c r="A20" i="10" s="1"/>
  <c r="A21" i="10" s="1"/>
  <c r="A22" i="10" s="1"/>
  <c r="A23" i="10" s="1"/>
  <c r="A24" i="10" s="1"/>
  <c r="A25" i="10" s="1"/>
  <c r="A26" i="10" s="1"/>
  <c r="A27" i="10" s="1"/>
  <c r="A28" i="10" s="1"/>
  <c r="A29" i="10" s="1"/>
  <c r="A30" i="10" s="1"/>
  <c r="A31" i="10" s="1"/>
  <c r="A32" i="10" s="1"/>
  <c r="A5" i="8"/>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alcChain>
</file>

<file path=xl/sharedStrings.xml><?xml version="1.0" encoding="utf-8"?>
<sst xmlns="http://schemas.openxmlformats.org/spreadsheetml/2006/main" count="2261" uniqueCount="1576">
  <si>
    <t>Priorytet Inwestycyjny</t>
  </si>
  <si>
    <t>INFORMACJE OGÓLNE</t>
  </si>
  <si>
    <t>Planowana alokacja [PLN]</t>
  </si>
  <si>
    <t>Cel projektu</t>
  </si>
  <si>
    <t>Nazwa zadania</t>
  </si>
  <si>
    <t>Nr narzędzia w Policy Paper</t>
  </si>
  <si>
    <t>lista rozwijana</t>
  </si>
  <si>
    <t>Opis projektu</t>
  </si>
  <si>
    <t>Kryteria wyboru projektu</t>
  </si>
  <si>
    <t>Tytuł projektu</t>
  </si>
  <si>
    <r>
      <t xml:space="preserve">Cel zgodnie z </t>
    </r>
    <r>
      <rPr>
        <i/>
        <sz val="10"/>
        <rFont val="Calibri"/>
        <family val="2"/>
        <charset val="238"/>
        <scheme val="minor"/>
      </rPr>
      <t>Policy Paper</t>
    </r>
  </si>
  <si>
    <t>Cel zgodnie z Policy Paper</t>
  </si>
  <si>
    <t>Planowane dofinansowanie UE [PLN]</t>
  </si>
  <si>
    <t>KRYTERIA WYBORU PROJEKTÓW</t>
  </si>
  <si>
    <t>Opis zgodności projektu 
z mapami potrzeb zdrowotnych</t>
  </si>
  <si>
    <t>Planowany koszt kwalifikowalny [PLN]</t>
  </si>
  <si>
    <t>Planowany koszt całkowity 
[PLN]</t>
  </si>
  <si>
    <t>Źródła finansowania</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</si>
  <si>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</si>
  <si>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</si>
  <si>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</si>
  <si>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</si>
  <si>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</si>
  <si>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</si>
  <si>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</si>
  <si>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</si>
  <si>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Działanie</t>
  </si>
  <si>
    <t>Fundusz</t>
  </si>
  <si>
    <t>Cel Tematyczny</t>
  </si>
  <si>
    <t>Poddziałanie</t>
  </si>
  <si>
    <t>Beneficjent</t>
  </si>
  <si>
    <t>INFORMACJE O PROJEKCIE</t>
  </si>
  <si>
    <t xml:space="preserve">Narzędzie zgodnie z Policy Paper </t>
  </si>
  <si>
    <t>Typ projektów zgodnie z PO/ SZOOP</t>
  </si>
  <si>
    <t>Planowane dofinansowanie UE 
[%]</t>
  </si>
  <si>
    <t>Działania w projekcie</t>
  </si>
  <si>
    <t>Opis działania</t>
  </si>
  <si>
    <t>Szacunkowa wartość całkowita zadania [PLN]</t>
  </si>
  <si>
    <t>Rodzaj  [produktu/ rezultatu]</t>
  </si>
  <si>
    <t>ogólnopolski</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</si>
  <si>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</si>
  <si>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</si>
  <si>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</si>
  <si>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</si>
  <si>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</si>
  <si>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</si>
  <si>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</si>
  <si>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</si>
  <si>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</si>
  <si>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</si>
  <si>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</si>
  <si>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</si>
  <si>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</si>
  <si>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</si>
  <si>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</si>
  <si>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</si>
  <si>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</si>
  <si>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</si>
  <si>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</si>
  <si>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</si>
  <si>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</si>
  <si>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</si>
  <si>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</si>
  <si>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</si>
  <si>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</si>
  <si>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</si>
  <si>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</si>
  <si>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</si>
  <si>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</si>
  <si>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</si>
  <si>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</si>
  <si>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</si>
  <si>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</si>
  <si>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</si>
  <si>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</si>
  <si>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</si>
  <si>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</si>
  <si>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</si>
  <si>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</si>
  <si>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</si>
  <si>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</si>
  <si>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</si>
  <si>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</si>
  <si>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</si>
  <si>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</si>
  <si>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</si>
  <si>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</si>
  <si>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</si>
  <si>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</si>
  <si>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</si>
  <si>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</si>
  <si>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</si>
  <si>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</si>
  <si>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</si>
  <si>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</si>
  <si>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</si>
  <si>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</si>
  <si>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</si>
  <si>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</si>
  <si>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</si>
  <si>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</si>
  <si>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</si>
  <si>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</si>
  <si>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</si>
  <si>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</si>
  <si>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</si>
  <si>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</si>
  <si>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</si>
  <si>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</si>
  <si>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</si>
  <si>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</si>
  <si>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</si>
  <si>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</si>
  <si>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</si>
  <si>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</si>
  <si>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</si>
  <si>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</si>
  <si>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</si>
  <si>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</si>
  <si>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</si>
  <si>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</si>
  <si>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</si>
  <si>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</si>
  <si>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EFRR</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</si>
  <si>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</si>
  <si>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</si>
  <si>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</si>
  <si>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</si>
  <si>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</si>
  <si>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</si>
  <si>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</si>
  <si>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</si>
  <si>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</si>
  <si>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</si>
  <si>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Nr projektu w Planie Działań</t>
  </si>
  <si>
    <t>Razem</t>
  </si>
  <si>
    <t>regionalny</t>
  </si>
  <si>
    <t>Nazwa wskaźnika</t>
  </si>
  <si>
    <t>Wartość docelowa zakładana w PO/SZOOP</t>
  </si>
  <si>
    <t xml:space="preserve">Wskaźniki
</t>
  </si>
  <si>
    <t>TERYT:</t>
  </si>
  <si>
    <t>Powiat:</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</si>
  <si>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</si>
  <si>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</si>
  <si>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</si>
  <si>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</si>
  <si>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</si>
  <si>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</si>
  <si>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</si>
  <si>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</si>
  <si>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</si>
  <si>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</si>
  <si>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</si>
  <si>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</si>
  <si>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</si>
  <si>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</si>
  <si>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</si>
  <si>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</si>
  <si>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</si>
  <si>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</si>
  <si>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</si>
  <si>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</si>
  <si>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</si>
  <si>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</si>
  <si>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</si>
  <si>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</si>
  <si>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</si>
  <si>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</si>
  <si>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</si>
  <si>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</si>
  <si>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</si>
  <si>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Uzasadnienie realizacji projektu 
w trybie pozakonkursowym</t>
  </si>
  <si>
    <t>Rekomendacja KS dla kryterium</t>
  </si>
  <si>
    <t xml:space="preserve">Rodzaj kryterium </t>
  </si>
  <si>
    <t>Dane kontaktowe osoby upoważnionej do złożenia Planu Działań (imię i nazwisko, komórka organizacyjna, stanowisko, tel., e-mail)</t>
  </si>
  <si>
    <t>[rok]</t>
  </si>
  <si>
    <t>Szacowana wartość osiągnięta dzięki realizacji projektu</t>
  </si>
  <si>
    <t>Mapa potrzeb zdrowotnych, z której wynika potrzeba realizacji konkursu/projektu pozakonkursowego</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</si>
  <si>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</si>
  <si>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</si>
  <si>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</si>
  <si>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</si>
  <si>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</si>
  <si>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</si>
  <si>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</si>
  <si>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</si>
  <si>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</si>
  <si>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</si>
  <si>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</si>
  <si>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</si>
  <si>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</si>
  <si>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</si>
  <si>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</si>
  <si>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Instytucja realizująca/ Beneficjent</t>
  </si>
  <si>
    <t>Kryterium</t>
  </si>
  <si>
    <t>Nr konkursu/ 
projektu pozakonkursowego</t>
  </si>
  <si>
    <t>Tytuł konkursu/ 
projektu pozakonkursowego</t>
  </si>
  <si>
    <t>Identyfikator/
nr umowy o dofinansowanie</t>
  </si>
  <si>
    <t>skroty_PP</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</si>
  <si>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</si>
  <si>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</si>
  <si>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</si>
  <si>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</si>
  <si>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</si>
  <si>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</si>
  <si>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</si>
  <si>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</si>
  <si>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</si>
  <si>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</si>
  <si>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</si>
  <si>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</si>
  <si>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</si>
  <si>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</si>
  <si>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</si>
  <si>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</si>
  <si>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</si>
  <si>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</si>
  <si>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</si>
  <si>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</si>
  <si>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</si>
  <si>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</si>
  <si>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</si>
  <si>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</si>
  <si>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</si>
  <si>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</si>
  <si>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</si>
  <si>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</si>
  <si>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</si>
  <si>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</si>
  <si>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</si>
  <si>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</si>
  <si>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</si>
  <si>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</si>
  <si>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</si>
  <si>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</si>
  <si>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</si>
  <si>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</si>
  <si>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</si>
  <si>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</si>
  <si>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</si>
  <si>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</si>
  <si>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</si>
  <si>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</si>
  <si>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</si>
  <si>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</si>
  <si>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</si>
  <si>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</si>
  <si>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</si>
  <si>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</si>
  <si>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</si>
  <si>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</si>
  <si>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</si>
  <si>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</si>
  <si>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</si>
  <si>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</si>
  <si>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</si>
  <si>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</si>
  <si>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</si>
  <si>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</si>
  <si>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</si>
  <si>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</si>
  <si>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</si>
  <si>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</si>
  <si>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</si>
  <si>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</si>
  <si>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</si>
  <si>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</si>
  <si>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</si>
  <si>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</si>
  <si>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</si>
  <si>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</si>
  <si>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</si>
  <si>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</si>
  <si>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</si>
  <si>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</si>
  <si>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</si>
  <si>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</si>
  <si>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</si>
  <si>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</si>
  <si>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</si>
  <si>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</si>
  <si>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</si>
  <si>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</si>
  <si>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</si>
  <si>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</si>
  <si>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</si>
  <si>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</si>
  <si>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</si>
  <si>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</si>
  <si>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</si>
  <si>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</si>
  <si>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</si>
  <si>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</si>
  <si>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</si>
  <si>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</si>
  <si>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</si>
  <si>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</si>
  <si>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</si>
  <si>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</si>
  <si>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</si>
  <si>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</si>
  <si>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</si>
  <si>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</si>
  <si>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</si>
  <si>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</si>
  <si>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</si>
  <si>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</si>
  <si>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</si>
  <si>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</si>
  <si>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</si>
  <si>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</si>
  <si>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</si>
  <si>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</si>
  <si>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</si>
  <si>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</si>
  <si>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</si>
  <si>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</si>
  <si>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</si>
  <si>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</si>
  <si>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</si>
  <si>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</si>
  <si>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</si>
  <si>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</si>
  <si>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</si>
  <si>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</si>
  <si>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</si>
  <si>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</si>
  <si>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</si>
  <si>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</si>
  <si>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</si>
  <si>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</si>
  <si>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</si>
  <si>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</si>
  <si>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</si>
  <si>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</si>
  <si>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</si>
  <si>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</si>
  <si>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</si>
  <si>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</si>
  <si>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</si>
  <si>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</si>
  <si>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</si>
  <si>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</si>
  <si>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</si>
  <si>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</si>
  <si>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</si>
  <si>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</si>
  <si>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</si>
  <si>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</si>
  <si>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</si>
  <si>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</si>
  <si>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</si>
  <si>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</si>
  <si>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</si>
  <si>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</si>
  <si>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</si>
  <si>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</si>
  <si>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</si>
  <si>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</si>
  <si>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</si>
  <si>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</si>
  <si>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</si>
  <si>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</si>
  <si>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</si>
  <si>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</si>
  <si>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</si>
  <si>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</si>
  <si>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</si>
  <si>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</si>
  <si>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</si>
  <si>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</si>
  <si>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</si>
  <si>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</si>
  <si>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</si>
  <si>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</si>
  <si>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</si>
  <si>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</si>
  <si>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</si>
  <si>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</si>
  <si>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</si>
  <si>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</si>
  <si>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</si>
  <si>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</si>
  <si>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</si>
  <si>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</si>
  <si>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</si>
  <si>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</si>
  <si>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</si>
  <si>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</si>
  <si>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</si>
  <si>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</si>
  <si>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</si>
  <si>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</si>
  <si>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</si>
  <si>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</si>
  <si>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</si>
  <si>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</si>
  <si>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</si>
  <si>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</si>
  <si>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</si>
  <si>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</si>
  <si>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</si>
  <si>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</si>
  <si>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</si>
  <si>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</si>
  <si>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</si>
  <si>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</si>
  <si>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</si>
  <si>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</si>
  <si>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</si>
  <si>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</si>
  <si>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</si>
  <si>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</si>
  <si>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</si>
  <si>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</si>
  <si>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</si>
  <si>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</si>
  <si>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</si>
  <si>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</si>
  <si>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</si>
  <si>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</si>
  <si>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</si>
  <si>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</si>
  <si>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</si>
  <si>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</si>
  <si>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</si>
  <si>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</si>
  <si>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</si>
  <si>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</si>
  <si>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</si>
  <si>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</si>
  <si>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</si>
  <si>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</si>
  <si>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</si>
  <si>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</si>
  <si>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</si>
  <si>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</si>
  <si>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</si>
  <si>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</si>
  <si>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</si>
  <si>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</si>
  <si>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</si>
  <si>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</si>
  <si>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</si>
  <si>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</si>
  <si>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</si>
  <si>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</si>
  <si>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</si>
  <si>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</si>
  <si>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</si>
  <si>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</si>
  <si>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</si>
  <si>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</si>
  <si>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</si>
  <si>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</si>
  <si>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</si>
  <si>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</si>
  <si>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</si>
  <si>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</si>
  <si>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</si>
  <si>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</si>
  <si>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</si>
  <si>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</si>
  <si>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</si>
  <si>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</si>
  <si>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</si>
  <si>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</si>
  <si>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</si>
  <si>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</si>
  <si>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</si>
  <si>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</si>
  <si>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</si>
  <si>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</si>
  <si>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</si>
  <si>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</si>
  <si>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</si>
  <si>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</si>
  <si>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</si>
  <si>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</si>
  <si>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</si>
  <si>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</si>
  <si>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</si>
  <si>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</si>
  <si>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</si>
  <si>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</si>
  <si>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</si>
  <si>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</si>
  <si>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</si>
  <si>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</si>
  <si>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</si>
  <si>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</si>
  <si>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</si>
  <si>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</si>
  <si>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</si>
  <si>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</si>
  <si>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</si>
  <si>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</si>
  <si>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</si>
  <si>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</si>
  <si>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</si>
  <si>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</si>
  <si>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</si>
  <si>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</si>
  <si>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</si>
  <si>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</si>
  <si>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</si>
  <si>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</si>
  <si>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</si>
  <si>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</si>
  <si>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</si>
  <si>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</si>
  <si>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</si>
  <si>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</si>
  <si>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</si>
  <si>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</si>
  <si>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</si>
  <si>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</si>
  <si>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</si>
  <si>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</si>
  <si>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</si>
  <si>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</si>
  <si>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</si>
  <si>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</si>
  <si>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</si>
  <si>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</si>
  <si>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</si>
  <si>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</si>
  <si>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</si>
  <si>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</si>
  <si>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</si>
  <si>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</si>
  <si>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</si>
  <si>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</si>
  <si>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</si>
  <si>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</si>
  <si>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</si>
  <si>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</si>
  <si>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</si>
  <si>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</si>
  <si>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</si>
  <si>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</si>
  <si>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</si>
  <si>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</si>
  <si>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</si>
  <si>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</si>
  <si>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</si>
  <si>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</si>
  <si>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</si>
  <si>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</si>
  <si>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</si>
  <si>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</si>
  <si>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</si>
  <si>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</si>
  <si>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</si>
  <si>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</si>
  <si>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</si>
  <si>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</si>
  <si>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</si>
  <si>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</si>
  <si>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</si>
  <si>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</si>
  <si>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</si>
  <si>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</si>
  <si>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</si>
  <si>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</si>
  <si>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</si>
  <si>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</si>
  <si>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</si>
  <si>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</si>
  <si>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</si>
  <si>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</si>
  <si>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</si>
  <si>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</si>
  <si>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</si>
  <si>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</si>
  <si>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</si>
  <si>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</si>
  <si>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</si>
  <si>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</si>
  <si>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</si>
  <si>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</si>
  <si>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</si>
  <si>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</si>
  <si>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</si>
  <si>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</si>
  <si>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</si>
  <si>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</si>
  <si>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</si>
  <si>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</si>
  <si>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</si>
  <si>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</si>
  <si>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</si>
  <si>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</si>
  <si>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</si>
  <si>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</si>
  <si>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</si>
  <si>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</si>
  <si>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</si>
  <si>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</si>
  <si>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</si>
  <si>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</si>
  <si>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</si>
  <si>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</si>
  <si>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</si>
  <si>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</si>
  <si>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</si>
  <si>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</si>
  <si>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</si>
  <si>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</si>
  <si>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</si>
  <si>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</si>
  <si>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</si>
  <si>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</si>
  <si>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</si>
  <si>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</si>
  <si>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</si>
  <si>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</si>
  <si>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</si>
  <si>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</si>
  <si>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</si>
  <si>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</si>
  <si>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</si>
  <si>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</si>
  <si>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</si>
  <si>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</si>
  <si>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</si>
  <si>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</si>
  <si>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</si>
  <si>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</si>
  <si>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</si>
  <si>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</si>
  <si>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</si>
  <si>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</si>
  <si>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</si>
  <si>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</si>
  <si>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</si>
  <si>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</si>
  <si>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</si>
  <si>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</si>
  <si>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</si>
  <si>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</si>
  <si>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</si>
  <si>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</si>
  <si>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</si>
  <si>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</si>
  <si>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</si>
  <si>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</si>
  <si>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</si>
  <si>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</si>
  <si>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</si>
  <si>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</si>
  <si>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</si>
  <si>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</si>
  <si>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</si>
  <si>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</si>
  <si>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</si>
  <si>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</si>
  <si>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</si>
  <si>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</si>
  <si>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</si>
  <si>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</si>
  <si>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</si>
  <si>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</si>
  <si>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</si>
  <si>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</si>
  <si>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</si>
  <si>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</si>
  <si>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</si>
  <si>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</si>
  <si>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</si>
  <si>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</si>
  <si>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</si>
  <si>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</si>
  <si>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</si>
  <si>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</si>
  <si>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</si>
  <si>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</si>
  <si>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</si>
  <si>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</si>
  <si>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</si>
  <si>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</si>
  <si>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</si>
  <si>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</si>
  <si>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</si>
  <si>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</si>
  <si>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</si>
  <si>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</si>
  <si>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</si>
  <si>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</si>
  <si>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</si>
  <si>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</si>
  <si>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</si>
  <si>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</si>
  <si>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</si>
  <si>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</si>
  <si>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</si>
  <si>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</si>
  <si>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</si>
  <si>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</si>
  <si>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</si>
  <si>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</si>
  <si>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</si>
  <si>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</si>
  <si>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</si>
  <si>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</si>
  <si>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</si>
  <si>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</si>
  <si>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</si>
  <si>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</si>
  <si>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</si>
  <si>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</si>
  <si>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</si>
  <si>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</si>
  <si>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</si>
  <si>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</si>
  <si>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</si>
  <si>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</si>
  <si>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</si>
  <si>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</si>
  <si>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</si>
  <si>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</si>
  <si>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</si>
  <si>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</si>
  <si>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</si>
  <si>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</si>
  <si>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</si>
  <si>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</si>
  <si>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</si>
  <si>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</si>
  <si>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</si>
  <si>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</si>
  <si>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</si>
  <si>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</si>
  <si>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</si>
  <si>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</si>
  <si>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</si>
  <si>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</si>
  <si>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</si>
  <si>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</si>
  <si>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</si>
  <si>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</si>
  <si>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</si>
  <si>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</si>
  <si>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</si>
  <si>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</si>
  <si>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</si>
  <si>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</si>
  <si>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</si>
  <si>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</si>
  <si>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</si>
  <si>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</si>
  <si>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</si>
  <si>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</si>
  <si>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</si>
  <si>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</si>
  <si>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</si>
  <si>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</si>
  <si>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</si>
  <si>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</si>
  <si>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</si>
  <si>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</si>
  <si>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</si>
  <si>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</si>
  <si>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</si>
  <si>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</si>
  <si>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</si>
  <si>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</si>
  <si>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</si>
  <si>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</si>
  <si>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</si>
  <si>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</si>
  <si>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</si>
  <si>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</si>
  <si>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</si>
  <si>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</si>
  <si>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</si>
  <si>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</si>
  <si>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</si>
  <si>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</si>
  <si>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</si>
  <si>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</si>
  <si>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</si>
  <si>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</si>
  <si>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</si>
  <si>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</si>
  <si>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</si>
  <si>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</si>
  <si>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</si>
  <si>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</si>
  <si>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</si>
  <si>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</si>
  <si>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</si>
  <si>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</si>
  <si>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</si>
  <si>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</si>
  <si>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</si>
  <si>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</si>
  <si>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</si>
  <si>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</si>
  <si>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</si>
  <si>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</si>
  <si>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</si>
  <si>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</si>
  <si>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</si>
  <si>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</si>
  <si>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</si>
  <si>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</si>
  <si>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</si>
  <si>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</si>
  <si>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</si>
  <si>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</si>
  <si>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</si>
  <si>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</si>
  <si>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</si>
  <si>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</si>
  <si>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</si>
  <si>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</si>
  <si>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</si>
  <si>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</si>
  <si>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</si>
  <si>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</si>
  <si>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</si>
  <si>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</si>
  <si>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</si>
  <si>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</si>
  <si>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</si>
  <si>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</si>
  <si>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</si>
  <si>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</si>
  <si>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</si>
  <si>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</si>
  <si>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</si>
  <si>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</si>
  <si>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</si>
  <si>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</si>
  <si>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</si>
  <si>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</si>
  <si>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</si>
  <si>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</si>
  <si>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</si>
  <si>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</si>
  <si>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</si>
  <si>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</si>
  <si>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</si>
  <si>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</si>
  <si>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</si>
  <si>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</si>
  <si>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</si>
  <si>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</si>
  <si>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</si>
  <si>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</si>
  <si>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</si>
  <si>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</si>
  <si>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</si>
  <si>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</si>
  <si>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</si>
  <si>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</si>
  <si>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</si>
  <si>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</si>
  <si>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</si>
  <si>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</si>
  <si>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</si>
  <si>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</si>
  <si>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</si>
  <si>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</si>
  <si>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</si>
  <si>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</si>
  <si>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</si>
  <si>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</si>
  <si>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</si>
  <si>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</si>
  <si>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</si>
  <si>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</si>
  <si>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</si>
  <si>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</si>
  <si>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</si>
  <si>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</si>
  <si>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</si>
  <si>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</si>
  <si>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</si>
  <si>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</si>
  <si>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</si>
  <si>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</si>
  <si>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</si>
  <si>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</si>
  <si>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</si>
  <si>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</si>
  <si>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</si>
  <si>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</si>
  <si>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</si>
  <si>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</si>
  <si>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</si>
  <si>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</si>
  <si>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</si>
  <si>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</si>
  <si>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</si>
  <si>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</si>
  <si>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</si>
  <si>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</si>
  <si>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</si>
  <si>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</si>
  <si>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</si>
  <si>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</si>
  <si>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</si>
  <si>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</si>
  <si>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</si>
  <si>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</si>
  <si>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</si>
  <si>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</si>
  <si>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</si>
  <si>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</si>
  <si>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</si>
  <si>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</si>
  <si>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</si>
  <si>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</si>
  <si>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</si>
  <si>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</si>
  <si>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</si>
  <si>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</si>
  <si>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</si>
  <si>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</si>
  <si>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</si>
  <si>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</si>
  <si>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</si>
  <si>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</si>
  <si>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</si>
  <si>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</si>
  <si>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</si>
  <si>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</si>
  <si>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</si>
  <si>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</si>
  <si>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</si>
  <si>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</si>
  <si>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</si>
  <si>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</si>
  <si>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</si>
  <si>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</si>
  <si>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</si>
  <si>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</si>
  <si>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</si>
  <si>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</si>
  <si>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</si>
  <si>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</si>
  <si>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</si>
  <si>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</si>
  <si>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</si>
  <si>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</si>
  <si>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</si>
  <si>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</si>
  <si>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</si>
  <si>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</si>
  <si>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</si>
  <si>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</si>
  <si>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</si>
  <si>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</si>
  <si>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</si>
  <si>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</si>
  <si>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</si>
  <si>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Jednostka miary</t>
  </si>
  <si>
    <t>Planowany termin ogłoszenia konkursu/ złożenia fiszki dla projektu pozakonkursowego pod obrady KS</t>
  </si>
  <si>
    <t>Planowany okres realizacji projektu [RRRR.KW]</t>
  </si>
  <si>
    <t>Planowana data rozpoczęcia  
[RRRR.KW]</t>
  </si>
  <si>
    <t>Planowana data zakończenia 
[RRRR.KW]</t>
  </si>
  <si>
    <t>Planowana data złożenia wniosku 
o dofinansowanie [RRRR.KW]</t>
  </si>
  <si>
    <t>02</t>
  </si>
  <si>
    <t>04</t>
  </si>
  <si>
    <t>06</t>
  </si>
  <si>
    <t>08</t>
  </si>
  <si>
    <t>10</t>
  </si>
  <si>
    <t>12</t>
  </si>
  <si>
    <t>14</t>
  </si>
  <si>
    <t>16</t>
  </si>
  <si>
    <t>18</t>
  </si>
  <si>
    <t>20</t>
  </si>
  <si>
    <t>22</t>
  </si>
  <si>
    <t>24</t>
  </si>
  <si>
    <t>26</t>
  </si>
  <si>
    <t>28</t>
  </si>
  <si>
    <t>30</t>
  </si>
  <si>
    <t>32</t>
  </si>
  <si>
    <t>TERYTPOWIAT</t>
  </si>
  <si>
    <t>NAZWAPOWIATU</t>
  </si>
  <si>
    <t>FISZKA PROJEKTU POZAKONKURSOWEGO</t>
  </si>
  <si>
    <t>nd</t>
  </si>
  <si>
    <t>Separatka powinna m.in. posiadać: drzwi masywne metalowe lub drewniane wyłożone obustronnie wykładziną z okienkiem obserwacyjnym, ściany i podłoga gładkie wyłożone wykładziną odporną na zniszczenie, ogrzewanie podłogowe lub grzejnikowe we wnęce zasłoniętej trudnym do usunięcia ekranem metalowym, własne pomieszczenie higieniczno-sanitarne, system telewizji przemysłowej</t>
  </si>
  <si>
    <t>Zamkowa 1</t>
  </si>
  <si>
    <t>66-003</t>
  </si>
  <si>
    <t xml:space="preserve">Zabór </t>
  </si>
  <si>
    <t>Lubuskie</t>
  </si>
  <si>
    <t xml:space="preserve">Samodzielny Publiczny  Zakład Opieki Zdrowotnej Centrum Leczenia Dzieci i Młodzieży w Zaborze. </t>
  </si>
  <si>
    <t xml:space="preserve">Modernizacja pomieszczeń na potrzeby separatki w Oddziale Psychiatrycznym. </t>
  </si>
  <si>
    <t>50 000, 00</t>
  </si>
  <si>
    <t>Działania przesiewowowe, profilaktyka chorób nowotworowych osób pracujących i powracających do pracy oraz wspieranie zdrowych i bezpiecznych miejsc pracy we współpracy z przedsiębiorcami.</t>
  </si>
  <si>
    <t>Aleja Jana Pawła II 5</t>
  </si>
  <si>
    <t>68-200</t>
  </si>
  <si>
    <t>Żary</t>
  </si>
  <si>
    <t>Powiat Żarski</t>
  </si>
  <si>
    <t>1. Samokontrola i badanie cytoligiczne jako najprostsza forma wczesnego wykrywania raka piersi i szyjki macicy u kobiet.  2. Badania przesiewowe w kierunku wczesnego rozpoznania zaburzeń funkcjonowania gruczołu krokowego.</t>
  </si>
  <si>
    <t>20.000</t>
  </si>
  <si>
    <t>Wykonanie szczepień.</t>
  </si>
  <si>
    <t>Armii Krajowej 9</t>
  </si>
  <si>
    <t>68-100</t>
  </si>
  <si>
    <t>Żagań</t>
  </si>
  <si>
    <t>Gmina Żagań</t>
  </si>
  <si>
    <t>Szczepienia przeciwko HPV lub Szczepienia przeciwko pneumokokom</t>
  </si>
  <si>
    <t>Zapobieganie i wykrywanie jednostek chorobowych we wczesnej fazie choroby.</t>
  </si>
  <si>
    <t>Ks. St. Wyszyńskiego 7</t>
  </si>
  <si>
    <t>66-500</t>
  </si>
  <si>
    <t>Strzelce Krajeńskie</t>
  </si>
  <si>
    <t>Powiat Strzelecko - Drezdenecki</t>
  </si>
  <si>
    <t>Profilaktykaw zakresie chorób : raka prostaty, chorób tarczycy,chorób oczu</t>
  </si>
  <si>
    <t xml:space="preserve">Trzy dawki szczepeń 49 dziewcząt </t>
  </si>
  <si>
    <t xml:space="preserve"> 09. 2016</t>
  </si>
  <si>
    <t>09.2015</t>
  </si>
  <si>
    <t>Zielonogórska 2</t>
  </si>
  <si>
    <t>66-016</t>
  </si>
  <si>
    <t>Czerwieńsk</t>
  </si>
  <si>
    <t>NZOZ ULMED z Czerwieńska / gmina czerwieńsk</t>
  </si>
  <si>
    <t>Szczepienia przeciwko wirusowi HPV dziewcząt - rocznik 2002 z gminy Czerwieńsk</t>
  </si>
  <si>
    <t>Gminny program profilaktyki raka szyjki macicy - szczepienia przeciwko wirusowi HPV , Gminnny program lakowania zębów u dzieci i młodzieży - lakowanie zębów, Gminny program profilkatyki raka piersi - terapia dla kobiet z chorobami nowotworowymi , Gminny program szczepień ochronnych przeciwko meningokokom dzieci trzyletnich - szczepienia przeciwko meningokokom.</t>
  </si>
  <si>
    <t>Długa 38</t>
  </si>
  <si>
    <t>66-008</t>
  </si>
  <si>
    <t>Świdnica</t>
  </si>
  <si>
    <t>Gmina Świdnica</t>
  </si>
  <si>
    <t>Cel główny: zmniejszenie zachorowalności i umieralności z powodu nowotworów oskrzeli i płuc oraz zmniejszenie liczby osób palących wśród mieszkańców województwa lubuskiego. 
Działania: wykonanie niskodawkowej tomografii kompuerowej LDCT oraz dwie konsultacje pulmonologiczne.</t>
  </si>
  <si>
    <t>12.2015</t>
  </si>
  <si>
    <t>Podgórna 7</t>
  </si>
  <si>
    <t>65 - 057</t>
  </si>
  <si>
    <t>Zielona Góra</t>
  </si>
  <si>
    <t>Województwo Lubuskie</t>
  </si>
  <si>
    <t>Program polityki zdrowotnej wczesnej diagnostyki chorób nowotworowych płuc dla mieszkańców województwa lubuskiego</t>
  </si>
  <si>
    <t>Prowadzenie edukacji w zakresie profilaktyki raka szyjki macicy zarówno dla uczennic jak i ich opiekunów prawnych, szczepienia przeciwko wirusowi HPV dla wszystkich uczennic klas pierwszych szkół ponadginazjalnych (osiągnięcie jak najwyższej wyszczepialności).C1000</t>
  </si>
  <si>
    <t>Program powszechnego szczepienia uczennic klas piewszych szkół ponadgimnazjalnych prowadzonych i dotowanych przez Powiat Żarski przeciw wirusowi HPV</t>
  </si>
  <si>
    <t xml:space="preserve">3.300 </t>
  </si>
  <si>
    <t>Zaszczepienie 11 uczennic kl. I szkół ponadgimnazjalnych prowadzonych  przez powiat żarski, będących mieszkankami miasta Żagań.</t>
  </si>
  <si>
    <t xml:space="preserve">Program powszechnego szczepienia dziewcząt przeciw wirusowi HPV   </t>
  </si>
  <si>
    <t>Zapobieganie i wczesne wykrywanie jednostek chorobowych.</t>
  </si>
  <si>
    <t xml:space="preserve">66-500 </t>
  </si>
  <si>
    <t>Profilaktyka w zakresie chorób płuc, raka prostaty,  badania w zakresie wykrywania cukrzycy,</t>
  </si>
  <si>
    <t>Szczepienia dziewczynek z rocznika 2002-2003 przeciwko wirusowi HPV odpowiednio w latach 2015-2017 zamieszkałych na terenie gminy Górzyca</t>
  </si>
  <si>
    <t>1 Maja 1</t>
  </si>
  <si>
    <t>69-113</t>
  </si>
  <si>
    <t xml:space="preserve">Górzyca </t>
  </si>
  <si>
    <t>Gmina Górzyca</t>
  </si>
  <si>
    <t>Program szczepień profilaktycznych przeciwko wirusowi HPV wyw. raka szyjki macicy na lata 2015-2016</t>
  </si>
  <si>
    <t>15.600</t>
  </si>
  <si>
    <t>Poprawa zdrowia mieszkańców, poprzez przeprowadzanie kampanii edukacyjno- informacyjnejoraz realizację szczepień przeciw wirusowi HPV.</t>
  </si>
  <si>
    <t>Rynek 13</t>
  </si>
  <si>
    <t>66-330</t>
  </si>
  <si>
    <t>Pszczew</t>
  </si>
  <si>
    <t>Gmina Pszczew</t>
  </si>
  <si>
    <t>Program profilaktyki zakażeń wirusem brodawczaka ludzkiego HPV w latach 2015-2017 w gminie Pszczew</t>
  </si>
  <si>
    <t>135.589,00</t>
  </si>
  <si>
    <t>Program profilaktyki zakażeń wirusem brodawczaka ludzkiego w gminie Międzyrzecz. - szczepienia profilaktyczne dziewcząt w wieku 13-14 lat</t>
  </si>
  <si>
    <t>Konstytucji 3 Maja 35</t>
  </si>
  <si>
    <t>66-300</t>
  </si>
  <si>
    <t>Międzyrzecz</t>
  </si>
  <si>
    <t>Szpital Międzyrzecki Sp. z o.o / Gmina Międzyrzecz</t>
  </si>
  <si>
    <t>Program profilaktyki zakażeń wirusem brodawczaka ludzkiego w gminie Międzyrzecz. - szczepienia profilaktyczne dziewcząt w wieku 13-14 lat.</t>
  </si>
  <si>
    <t>Wykonanie szczepień (3 dawki) przeciwko wirusowi brodawczaka ludzkiego HPV u 139 dziewcząt, uczennic gimnazjum rocznik 2001.</t>
  </si>
  <si>
    <t>Piastów 10 B,</t>
  </si>
  <si>
    <t>66-600</t>
  </si>
  <si>
    <t>Krosno Odrzańskie</t>
  </si>
  <si>
    <t>Powiat Krośnieński</t>
  </si>
  <si>
    <t>Program przeciwdziałania rakowi szyki macicy w Powiecie Krośnieńskim na lata 2012-2015</t>
  </si>
  <si>
    <t xml:space="preserve">Trzy dawki szczepeń 31 dziewczat </t>
  </si>
  <si>
    <t>09. 2015</t>
  </si>
  <si>
    <t>09.2014</t>
  </si>
  <si>
    <t>Szczepienia przeciwko wirusowi HPV dziewcząt - rocznik 2001 z gminy Czerwieńsk</t>
  </si>
  <si>
    <t>Poprawa dostępności do procedur diagnostycznych i leczenia niepłodnośc (konsultacja lekarska ginekologiczna, diagnostyka USG, laboratoryjna i mikrobiologiczna wg potrzeb)</t>
  </si>
  <si>
    <t>10 grudnia 2014</t>
  </si>
  <si>
    <t>1 kwietnia 2014</t>
  </si>
  <si>
    <t>Podgórna 22</t>
  </si>
  <si>
    <t>65-424</t>
  </si>
  <si>
    <t>Miasto Zielona Góra</t>
  </si>
  <si>
    <t>Badanie niepłodności</t>
  </si>
  <si>
    <t>Nauka zachowań zdrowotnych u kobiet w profilaktyce nowotworu sutka.</t>
  </si>
  <si>
    <t>10 kwietnia 2014</t>
  </si>
  <si>
    <t>Profilaktyka chorób gruczołu piersiowego u kobiet</t>
  </si>
  <si>
    <t>Zmniejszenie wystepowania i umieralności na raka szyjki macicy oraz innych chorób HPV- zależnych.</t>
  </si>
  <si>
    <t>11 kwietnia 2014</t>
  </si>
  <si>
    <t>Podgórna 22,</t>
  </si>
  <si>
    <t xml:space="preserve">65-424 </t>
  </si>
  <si>
    <t>Pierwotna profilaktyka raka szyjki macicy</t>
  </si>
  <si>
    <t>Szczepienia przeciwko HPV.</t>
  </si>
  <si>
    <t>bezterminowo</t>
  </si>
  <si>
    <t>Lipowa 15</t>
  </si>
  <si>
    <t>Zabór</t>
  </si>
  <si>
    <t>Gmina Zabór</t>
  </si>
  <si>
    <t>Profilaktyka w walce z rakiem szyjki macicy</t>
  </si>
  <si>
    <t>Zmniejszenie umieralności kobiet z powodu raka piersi zamledowanych na pobyt stały na terenie gminy Świdnica.</t>
  </si>
  <si>
    <t>Długa 38,</t>
  </si>
  <si>
    <t>Gminny Program Profilaktyki Raka Piersi</t>
  </si>
  <si>
    <t>Praktyczne wyeliminowanie zachorowań na raka szyjki macicy wywołanego wirusem HPV.
Badanie lekarskie przed szczepieniem wykonanie szczepienia przeciwko wirusowi HPV</t>
  </si>
  <si>
    <t>do czasu refundacji szczepionki przez NFZ</t>
  </si>
  <si>
    <t>Gminny Program Profilaktyki Raka Szyjki Macicy</t>
  </si>
  <si>
    <t>Zaszczepienie przeciw wirusowi HPV w każdym roku obowiązywania Programu wszystkich uczennic klas I gimnazjów, zamieszkałych na terenie Powiatu Krośnieńskiego, zwiększenie skuteczności  edukacji zdrowotnej wśród nastolatek odnośnie zachorowalności na raka szyjki macicy</t>
  </si>
  <si>
    <t>Piastów 10 B</t>
  </si>
  <si>
    <t>Program przeciwdziałania rakowi szyjki macicy w powiecie krośnieńskim na lata 2009-2014</t>
  </si>
  <si>
    <t>Zmniejszenie zachorowalności na przewlekłe choroby układu oddechowego, badania przesiewowe, kwalifikacja do grup dyspanseryjnych;</t>
  </si>
  <si>
    <t>31.12.2014</t>
  </si>
  <si>
    <t>01.01.2014</t>
  </si>
  <si>
    <t>Obrońców Pokoju 20</t>
  </si>
  <si>
    <t>66-620</t>
  </si>
  <si>
    <t>Gubin</t>
  </si>
  <si>
    <t>Gmina Gubin o statusie wiejskim</t>
  </si>
  <si>
    <t>Program profilaktyki schorzeń układu oddechowego dzieci i dorosłych</t>
  </si>
  <si>
    <t>Objęcie badaniem mammograficznym i ultrasonogrficznym piersi mieszkanek Gubina w wieku 40-49 lat, poprawa wskaźników w zakresie wczesnego wykrywania i leczenia raka piers, podnoszenie świadomości prozdrowotnej</t>
  </si>
  <si>
    <t>Piastowska 24</t>
  </si>
  <si>
    <t xml:space="preserve">Gubin </t>
  </si>
  <si>
    <t>Gmina Gubin o statusie miejskim</t>
  </si>
  <si>
    <t>Program przeciwdziałania rakowi piersi na terenie miasta Gubina na lata 2010-2015</t>
  </si>
  <si>
    <t>Zapobieganie zachorowaniom  kobiet na raka szyjki macicy</t>
  </si>
  <si>
    <t>Powiat Żarski i Gmina Żary o statusie miejskim</t>
  </si>
  <si>
    <t>Szczepienia przeciwko wirusowi HPV wywołujacego raka szyjki macicy</t>
  </si>
  <si>
    <t>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t>
  </si>
  <si>
    <t>Poznańska 109,</t>
  </si>
  <si>
    <t xml:space="preserve">66-300 </t>
  </si>
  <si>
    <t>Samodzielny Publiczny Szpital dla Nerwowo i Psychicznie Chorych w Międzyrzeczu</t>
  </si>
  <si>
    <t>Modernizacja Pawilonu Nr 19 C celem rozbudowy Całodobowego Oddziału Psychiatrii Sądowej o Wzmocnionym Zabezpieczeniu dla Młodzieży (dofinansowanie wkładu własnego).</t>
  </si>
  <si>
    <t>Modernizacja pomieszczeń Oddziału Nr 13 w ramach programu dostosowawczego (dofinansowanie wkładu własnego).</t>
  </si>
  <si>
    <t xml:space="preserve">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 </t>
  </si>
  <si>
    <t>Samodzielny Publiczny Szpital dla Nerwowo i Psychicznie Chorych w Międzyrzeczu.</t>
  </si>
  <si>
    <t xml:space="preserve">Modernizacja pomieszczeń w budynku  Nr 11 w ramach programu dostosowawczego. </t>
  </si>
  <si>
    <t xml:space="preserve">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 </t>
  </si>
  <si>
    <t>Cibórz 5,</t>
  </si>
  <si>
    <t>66-213</t>
  </si>
  <si>
    <t>Cibórz</t>
  </si>
  <si>
    <t xml:space="preserve">Wojewódzki Szpital Specjalistyczny dla Nerwowo i Psychicznie Chorych Samodzielny Publiczny  Zakład Opieki Zdrowotnej  w Ciborzu.  </t>
  </si>
  <si>
    <t>Utworzenie oddziałów dziennych i zwiększenie liczby łóżek w zakładach opiekuńczo-leczniczych o profilu psychiatrycznym (dofinansowanie wkładu własnego).</t>
  </si>
  <si>
    <t>Zapobieganie nowotworom szyjki macicy. Wykonanie szczepionki przeciwko HPV.</t>
  </si>
  <si>
    <t>Aleja Jana Pawła II 5,</t>
  </si>
  <si>
    <t>Szczepienia ochronne przeciwko wirusowi HPV</t>
  </si>
  <si>
    <t>Wczesne wykrycie raka gruczołu krokowego.
Bad. Urolog.TRUS, bad ult., USG gr. Krokowego, PSA</t>
  </si>
  <si>
    <t>31.10.2014</t>
  </si>
  <si>
    <t>28.08..2014</t>
  </si>
  <si>
    <t>Profilaktyka w kierunkuwykrycia raka gruczołu krokowego</t>
  </si>
  <si>
    <t>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t>
  </si>
  <si>
    <t>Wojewódzki Szpital Specjalistyczny dla Nerwowo i Psychicznie Chorych Samodzielny Publiczny  Zakład Opieki Zdrowotnej  w Ciborzu</t>
  </si>
  <si>
    <t xml:space="preserve">Modernizacja i adaptacja pomieszczeń szpitalnych (oddziały: XVII, XVIII, XIX, XX) do wymagań działalności leczniczej w ramach programu dostosowawczego. </t>
  </si>
  <si>
    <t>Program skierowany jest do mieszkańców powiatu nowosolskiego w wieku 30 lat i powyżej, spełniających następujące kryteria:
a) palenie tytoniu przez co najmniej 10 lat, co najmniej 1 paczkę dziennie;
b) kaszel trwający powyżej 3 tygodni u osoby powyżej 30 roku życia;
c) krwioplucie u osoby powyżej 30 r. ż. Do badania kwalifikują się również pacjenci z  nowotworowym wywiadem rodzinnym ( nowotwór płuc)</t>
  </si>
  <si>
    <t>Moniuszki</t>
  </si>
  <si>
    <t xml:space="preserve">67-100 </t>
  </si>
  <si>
    <t>Nowa Sól</t>
  </si>
  <si>
    <t>Powiat Nowosolski</t>
  </si>
  <si>
    <t>Program Profilaktyki Chorób Płuc dla Mieszkańców Powiatu Nowosolskiego w 2014 roku</t>
  </si>
  <si>
    <t>wykonanie instalacji sieci, •zakup sprzętu informatycznego (serwery, jednostki robocze, urządzenia aktywne), •wdrożenie informatycznego systemu medycznego i administracyjnego (moduły dla części białej i szarej)</t>
  </si>
  <si>
    <t>Wazów 42</t>
  </si>
  <si>
    <t>65-001</t>
  </si>
  <si>
    <t>Zakład Opieki Zdrowotnej MSWiA w Zielonej Górze</t>
  </si>
  <si>
    <t>Lubuski Regionalny Program Operacyjny na lata 2007-2013
Budowa technologii informacyjnych i komunikacyjnych w Samodzielnym Publicznym Zakładzie Opieki Zdrowotnej Ministerstwa Spraw Wewnętrznych
 w Zielonej Górze</t>
  </si>
  <si>
    <t>RPLB.01.03.00-08-028/12-04</t>
  </si>
  <si>
    <t>wdrożenie w PSS-E w Zielonej Górze elektronicznego obiegu dokumentów, uruchomienie pakietu 11 e-usług oraz zakup niezbędnego wyposażenia telefinformatycznego.</t>
  </si>
  <si>
    <t>Jasna 10</t>
  </si>
  <si>
    <t>Powiatowa Stacja Sanitarno-Epidemiologiczna w Zielonej Górze</t>
  </si>
  <si>
    <t>Lubuski Regionalny Program Operacyjny na lata 2007-2013
Zainstalowanie w Powiatowej Stacji Sanitarno-Epidemiologicznej w Zielonej Górze elektronicznego systemu zarządzania dokumentami wraz z instalacją wewnętrznej sieci internetowej i zakupem wymaganego wyposażenia (e-urząd)</t>
  </si>
  <si>
    <t>RPLB.01.03.00-08-014/14-00</t>
  </si>
  <si>
    <t>2 391 184, 24</t>
  </si>
  <si>
    <t xml:space="preserve"> respirator transportowy; defibrylator transportowy; pompa strzykawkowa akumulatorowa; ssak akumulatorowy; plecak medyczny; kardiomonitor; ssak ręczny; przyłóżkowy zestaw RTG; aparat do podgrzewania płynów infuzyjnych; system bezprzewodowego przywoływania osób; aparat do podgrzewania pacjenta; pompa infuzyjna do szybkiego przetaczania płynów; respirator stacjonarny; łóżko szpitalne, mobilne, wielofunkcyjne; aparat EKG, lampa operacyjna sufitowa, lampa operacyjna statywowa, stół operacyjny, wózek inwalidzki, wózek do mycia chorych, stół zabiegowy, deska ortopedyczna, system transportowy SKED; urządzenie do kompresji klatki piersiowej (platforma AUTOPULSE)</t>
  </si>
  <si>
    <t>30.12.2010</t>
  </si>
  <si>
    <t>1.01.2007</t>
  </si>
  <si>
    <t>Dekerta 1</t>
  </si>
  <si>
    <t>66-400</t>
  </si>
  <si>
    <t>Gorzów Wlkp</t>
  </si>
  <si>
    <t xml:space="preserve">Wielospecjalistyczny Szpital Wojewódzki w Gorzowie Wlkp </t>
  </si>
  <si>
    <t>Zakup aparatury medycznej dla Szpitalnego Oddziału Ratunkowego Szpitala Wojewódzkiego w Gorzowie Wlkp.</t>
  </si>
  <si>
    <t>POIS.12.01.00-00-284/08</t>
  </si>
  <si>
    <t>Projekt zakładał przebudowę lądowiska wraz z drogą dojazdową, podjazdu, wiaduktu i wiaty dla karetek tak, aby możliwa była jednoczesna obsługa co najmniej dwóch karetek.</t>
  </si>
  <si>
    <t>31.05.2014</t>
  </si>
  <si>
    <t>Przebudowa lądowiska, podjazdu, wiaduktu i wiaty dla SOR Szpitala Wojewódzkiego w Gorzowie Wlkp.</t>
  </si>
  <si>
    <t>POIS.12.01.00-00-019/10</t>
  </si>
  <si>
    <t>Utworzenie centrów interwencyjnych; realizacja programu badawczego między Wielospecjalistycznym Szpitalem Wojewódzkim w Gorzowie Wlkp. a Szpitalem Odra-Sprewa w Beeskow.  budowa centrów interwencyjnych, organizacja biura projektu, zatrudnienie personelu, szkolenia, symulowana akcja ratownicza; po stronie niemieckiej realizowane były zadania: organizacja biura projektu, zakup sprzętu do szkoleń, szkolenia, promocja projektu.</t>
  </si>
  <si>
    <t>31.03.2014</t>
  </si>
  <si>
    <t>1.01.2011</t>
  </si>
  <si>
    <t>Wielospecjalistyczny Szpital Wojewódzki w Gorzowie Wlkp. Sp. z o.o.; ul. Dekerta 1, 66-400 Gorzów Wlkp., Szpital Odra-Sprewa w Beeskow, Europejska Akademia Medycyny Interdyscyplinarnej w Bad Saarow, Europejska Szkoła Ratownictwa Medycznego w Bad Saarow</t>
  </si>
  <si>
    <t>Medycyna interwencyjna – równe szanse we wspólnej Europie małych ojczyzn</t>
  </si>
  <si>
    <t>WTBR.01.01.00-08-042/10</t>
  </si>
  <si>
    <t>2.025.000</t>
  </si>
  <si>
    <t xml:space="preserve">Znaczna poprawa diagnostyki w wykrywaniu chorób nowotworowych Szpitala </t>
  </si>
  <si>
    <t>Zakup Gama -Kamery w ramach programu "narodowy program zwalczania chorób nowtworowych"</t>
  </si>
  <si>
    <t>788.400</t>
  </si>
  <si>
    <t xml:space="preserve">Znaczna poprawa diagnostyki  w Szpitala </t>
  </si>
  <si>
    <t>Zakup Aparatu RTG z ramieniem C</t>
  </si>
  <si>
    <t>1.224.373</t>
  </si>
  <si>
    <t>Dostosowanie systemu informatycznego  do obowiązujących przepisów i norm</t>
  </si>
  <si>
    <t>modernizacja pomieszczeń pod potrzeby serwerowni zakup serwerów i osprzętu</t>
  </si>
  <si>
    <t>1.949.611</t>
  </si>
  <si>
    <t>dostosowanie oddziałów do obowiązujących przepisów sanitarnych i higienicznych. Poprawa warunków dla przebywania pacjentów oraz pracy personelu</t>
  </si>
  <si>
    <t>24 grudzień 2015 w trakcje realizacji</t>
  </si>
  <si>
    <t>Remont oraz przebudowa oddziału Chirurgii Ogólnej i Chirurgii Ortopedycznej</t>
  </si>
  <si>
    <t>21.311.707,93</t>
  </si>
  <si>
    <t>Dofinansowanie infrastruktury Szpitala Wojewódzkiego SPZOZ w Zielonej Górze do potrzeb Kierunku Lekarskiego.</t>
  </si>
  <si>
    <t>Zyty 26</t>
  </si>
  <si>
    <t>65-046</t>
  </si>
  <si>
    <t>Województwo Lubuskie/ Szpital Wojewódzki SP ZOZ w Zielonej Górze/</t>
  </si>
  <si>
    <t xml:space="preserve"> 9.522.159,00 </t>
  </si>
  <si>
    <t>15.730.760,00</t>
  </si>
  <si>
    <t>Utworzenie Centrum Urazowego w Szpitalu Wojewódzkim SP ZOZ w Zielonej Górze</t>
  </si>
  <si>
    <t>10.2012.</t>
  </si>
  <si>
    <t>09.2009</t>
  </si>
  <si>
    <t>Szpital Wojewódzki SP ZOZ w Zielonej Górze</t>
  </si>
  <si>
    <t>142.520,47</t>
  </si>
  <si>
    <t>761.002,71</t>
  </si>
  <si>
    <t>KRR – optymalizacja opieki onkologicznej przy pomocy klinicznych rejestrów raka</t>
  </si>
  <si>
    <t>03.2012</t>
  </si>
  <si>
    <t>04.2011</t>
  </si>
  <si>
    <t>Poprawa jakości i efektywności świadczonych usług.</t>
  </si>
  <si>
    <t>31 marca 2010 r.</t>
  </si>
  <si>
    <t>1 września 2008 r</t>
  </si>
  <si>
    <t>Bolesława Chrobrego 2</t>
  </si>
  <si>
    <t>65-043</t>
  </si>
  <si>
    <t>Zielona Góra.</t>
  </si>
  <si>
    <t>Wojewódzka Stacja Pogotowia Ratunkowego Samodzielny Publiczny Zakład Opieki Zdrowotnej z siedzibą w Zielonej Górze</t>
  </si>
  <si>
    <t>Wzmocnienie systemu ratownictwa medycznego na terenie działania WSPR SP ZOZ w Zielonej Górze poprzez zakup dwóch ambulansów sanitarnych w ramach działania 12.1. Rozwój systemu ratownictwa medycznego priorytetu XII Bezpieczeństwo zdrowotne i poprawa efektywności systemu ochrony zdrowia Programu Operacyjnego Infrastruktura i Środowisko 2007-2013</t>
  </si>
  <si>
    <t>WND-POIS.12.01.00-00-013/08</t>
  </si>
  <si>
    <t>1.209.606,00</t>
  </si>
  <si>
    <t>Zakupiono i zainstalowano fabrycznie nowy tomograf komputerowy Optima CT520; wykonano projekt osłon stałych; wykonano adaptację pomieszczeń Pracowni Tomografii Komputerowej; wykonano integrację dostarczonego tomografu komputerowego z systemem RIS/PACS, przeprowadzono szkolenia pracowników w zakresie właściwej obsługi aparatu</t>
  </si>
  <si>
    <t xml:space="preserve">II kwartał 2015 r. </t>
  </si>
  <si>
    <t>Cibórz 5</t>
  </si>
  <si>
    <t xml:space="preserve">Cibórz </t>
  </si>
  <si>
    <t>Wojewódzki Szpital Specjalistyczny dla Nerwowo i Psychicznie Chorych SP ZOZ w Ciborzu</t>
  </si>
  <si>
    <t>Zakup tomografu komputerowego</t>
  </si>
  <si>
    <t>ZAKUP DWÓCH AMBULANSÓW SANITARNYCH MARKI MERCEDES BENZ SPRINTER</t>
  </si>
  <si>
    <t>Kazimierza Wielkiego 7</t>
  </si>
  <si>
    <t>Gorzów  Wlkp.</t>
  </si>
  <si>
    <t>Samodzielna Publiczna Wojewódzka Stacja Pogotowia Ratunkowego w Gorzowie Wlkp</t>
  </si>
  <si>
    <t>wyposażenie Oddziału Chirurgii Ogólnej z Pododdziałem Urazowo - Ortopedycznym SP ZOZ w Drezdenku w wysokospecjalistyczny sprzęt endoskopowy wraz z osprzętem oraz zakup Aparatu RTG - Ramienia C.</t>
  </si>
  <si>
    <t>30.10.2009</t>
  </si>
  <si>
    <t>04.06.2009</t>
  </si>
  <si>
    <t>Lubuski Regionalny Program Operacyjny na lata 2007-2013
Rozszerzenie zakresu procedur medycznych poprzez zakup Ramienia C oraz sprzętu endoskopowego dla Oddziału Chirurgii Ogólnej z Pododdziałem Urazowo - Ortopedycznym SP ZOZ w Drezdenku</t>
  </si>
  <si>
    <t>RPLB.04.01.01-08-007/09</t>
  </si>
  <si>
    <t>stworzenie warunków infrastrukturalnych w Szpitalu Woj. SPZOZ w Zielonej Górze do utworzenia kierunku lekarskiego na Uniwersytecie Zielonogórskim.</t>
  </si>
  <si>
    <t>30.09.2015</t>
  </si>
  <si>
    <t>03.03.2014</t>
  </si>
  <si>
    <t>Zyty 26,</t>
  </si>
  <si>
    <t xml:space="preserve">65-046 </t>
  </si>
  <si>
    <t>Szpital Wojewódzki SP ZOZ im. Karola Marcinkowskiego w Zielonej Górze</t>
  </si>
  <si>
    <t>Lubuski Regionalny Program Operacyjny na lata 2007-2013
Dostosowanie infrastruktury Szpitala Wojewódzkiego SP ZOZ w Zielonej Górze do potrzeb Kierunku Lekarskiego</t>
  </si>
  <si>
    <t>RPLB.04.02.01-08-004/14</t>
  </si>
  <si>
    <t>utworzenie infrastruktury dydaktycznej bloku operacyjnego umożliwiającej spełnienie warunków niezbędnych dla utworzenia kierunku medycznego na Uniwersytecie Zielonogórskim w zakresie odbywania praktyk i staży studenckich w zakresie leczenia operacyjnego</t>
  </si>
  <si>
    <t>30.09.2015 r.</t>
  </si>
  <si>
    <t>10.03.2014 r.</t>
  </si>
  <si>
    <t>Gorzów Wlkp.</t>
  </si>
  <si>
    <t>Wielospecjalistyczny Szpital Wojewódzki 
w Gorzowie Wlkp. Spółka z ograniczoną odpowiedzialnością</t>
  </si>
  <si>
    <t>Lubuski Regionalny Program Operacyjny na lata 2007-2013
Dostosowanie infrastruktury Wielospecjalistycznego Szpitala Wojewódzkiego w Gorzowie Wlkp. Sp. z o.o. do potrzeb szkolenia studentów wydziałów medycznych</t>
  </si>
  <si>
    <t>RPLB.04.02.01-08-003/14</t>
  </si>
  <si>
    <t>modernizacja pracowni diagnostyki obrazowej, zakup sprzętu i adaptację pomieszczeń szpitalnych. Modernizacja pomieszczenia RTG w szpitalu obejmować będzie roboty rozbiórkowe w budynku, roboty wewnętrzne, wykonanie stolarki okiennej i drzwiowej, wykonanie instalacji elektrycznej i sanitarnej.</t>
  </si>
  <si>
    <t>30.11.2009</t>
  </si>
  <si>
    <t xml:space="preserve">28-02-2009 </t>
  </si>
  <si>
    <t xml:space="preserve">Wojska Polskiego </t>
  </si>
  <si>
    <t xml:space="preserve">66-235 </t>
  </si>
  <si>
    <t>Torzym</t>
  </si>
  <si>
    <t>Lubuski Szpital Specjalistyczny Pulmonologiczno – Kardiologiczny w Torzymiu sp.z o.o.</t>
  </si>
  <si>
    <t>Lubuski Regionalny Program Operacyjny na lata 2007-2013
Modernizacja pracowni diagnostyki obrazowej, wymiana sprzętu i adaptacja pomieszczeń</t>
  </si>
  <si>
    <t>RPLB.04.01.01-08-001/09</t>
  </si>
  <si>
    <t>Poprawa jakości usług medycznych świadczonych na terenie województwa lubuskiego w zakresie diagnostyki obrazowej oraz zwiększenie dostępności do wysokospecjalistycznych usług medycznych dla mieszkańców województwa lubuskiego</t>
  </si>
  <si>
    <t>23-12-2009</t>
  </si>
  <si>
    <t>06-05-2008</t>
  </si>
  <si>
    <t>Lubuski Regionalny Program Operacyjny na lata 2007-2013
Zakup tomografu komputerowego dla Zakładu Diagnostyki Obrazowej Szpitala Wojewódzkiego SP ZOZ w Zielonej Górze</t>
  </si>
  <si>
    <t>RPLB.04.01.01-08-008/09</t>
  </si>
  <si>
    <t>Zmodernizowane zostaną pomieszczenia. Pracownia RTG wyposażona zostanie w system radiologii, zwiększenie zakresu oferowanych badań specjalistycznych w regionie, skrócenie oczekiwania na wyniki badań, wysoko rozwinięta diagnostyka badań, zwiększenie wykrywalności chorób w poczatkowym stadium.cyfrowej. Zakupiony zostanie sprzęt do pracownik endoskopii.</t>
  </si>
  <si>
    <t>30.09.2009</t>
  </si>
  <si>
    <t>12.03.2009</t>
  </si>
  <si>
    <t>Dworcowa 39</t>
  </si>
  <si>
    <t>68 - 100</t>
  </si>
  <si>
    <t>Powiat Żagański</t>
  </si>
  <si>
    <t>Lubuski regionalny Program Operacyjny na lata 2007-2013
Zakup cyfrowego aparatu RTG jako element budowy systemu teleradiologii i sprzętu endoskopii w szpitalu powiatowym w Żaganiu</t>
  </si>
  <si>
    <t>RPLB.04.01.01-08-009/09</t>
  </si>
  <si>
    <t>dostosowanie budynku WOMP do wymagań prawnych, Poprawa dostępności usług zdrowotnych dla osób niepełnosprawnych poprzez likwidację barier architektonicznych i dostosowanie obiektu do potrzeb osób defektywnych</t>
  </si>
  <si>
    <t>31-12-2010</t>
  </si>
  <si>
    <t>03-10-2007</t>
  </si>
  <si>
    <t>Podgórna 7,</t>
  </si>
  <si>
    <t xml:space="preserve">65 - 057 </t>
  </si>
  <si>
    <t>Lubuski Regionalny Program Operacyjny na lata 2007-2013
Dostosowanie zakładu opieki zdrowotnej do wymagań prawnych poprzez rozbudowę i modernizację budynku WOMP w Zielonej Górze</t>
  </si>
  <si>
    <t>RPLB.04.01.01-08-001/10</t>
  </si>
  <si>
    <t>zwiększenie dostępności do świadczeń neurochirurgicznych, neurotraumatologicznych i neuroonkologicznych, - podniesienie jakości wykonywanych świadczeń medycznych, - zaopatrywanie wszystkich urazów kręgosłupa oraz urazów czaszkowo-mózgowych w regionie, - skrócenie czasu oczekiwania na leczenie neurochirurgiczne poprzez możliwość wykonania większej możliwości zabiegów operacyjnych z 550 do 900</t>
  </si>
  <si>
    <t>20-12-2009</t>
  </si>
  <si>
    <t>08-11-2006</t>
  </si>
  <si>
    <t>Lubuski Regionalny Program Operacyjny na lata 2007-2013
Utworzenie Lubuskiego Ośrodka Neurochirurgii i Neurotraumatologii w Szpitalu Wojewódzkim SP ZOZ w Zielonej Górze</t>
  </si>
  <si>
    <t>RPLB.04.01.01-08-012/09</t>
  </si>
  <si>
    <t>zakup i uruchomienie specjalistycznego urządzenia w szpitalu, wzrost jakości świadczonych usług, podniesienie efektywności pracy placówki</t>
  </si>
  <si>
    <t>09-02-2009</t>
  </si>
  <si>
    <t xml:space="preserve">66-213 </t>
  </si>
  <si>
    <t>Wojewódzki Szpital Specjalistyczny dla Nerwowo i Psychicznie Chorych Samodzielny Publiczny Zakład Opieki Zdrowotnej w Ciborzu</t>
  </si>
  <si>
    <t>Lubuski Regionalny Program Operacyjny na lata 2007-2013
Zakup aparatu RTG i remont pomieszczeń pracowni RTG w Wojewódzkim Szpitalu Specjalistycznym dla Nerwowo i Psychicznie Chorych</t>
  </si>
  <si>
    <t>RPLB.04.01.01-08-013/09</t>
  </si>
  <si>
    <t>wzrost jakości świadczonych usług, modernizacja i wyposażenie Samodzielnego Publicznego Zakładu Opieki Zdrowotnej w Słubicach</t>
  </si>
  <si>
    <t>20-08-2009</t>
  </si>
  <si>
    <t>05-03-2009</t>
  </si>
  <si>
    <t>Piłsudskiego 20,</t>
  </si>
  <si>
    <t>69-100</t>
  </si>
  <si>
    <t>Słubice</t>
  </si>
  <si>
    <t>Powiat Słubicki</t>
  </si>
  <si>
    <t>Lubuski Regionalny Program Operacyjny 2007-2013
Nowoczesny Szpital. Poprawa jakości i dostępności do usług specjalistycznych dla Lubuszan z zachodniej części województwa.</t>
  </si>
  <si>
    <t>RPLB.04.01.01-08-005/09</t>
  </si>
  <si>
    <t xml:space="preserve"> dostosowanie obiektów użyteczności publicznej do obowiązujących przepisów w tym także do potrzeb osób niepełnosprawnych </t>
  </si>
  <si>
    <t xml:space="preserve">31.10.2010 r., </t>
  </si>
  <si>
    <t>01.12.2008</t>
  </si>
  <si>
    <t>Zwycięstwa 1</t>
  </si>
  <si>
    <t>66-100</t>
  </si>
  <si>
    <t>Sulechów</t>
  </si>
  <si>
    <t>Powiat Zielonogórski</t>
  </si>
  <si>
    <t>Lubuski Regionalny Program Operacyjny na lata 2007-2013
Modernizacja szpitala w Sulechowie poprzez rozbudowę w celu dostosowania do wymogów określonych w obowiązujących przepisach prawa</t>
  </si>
  <si>
    <t>RPLB.04.01.01-08-010/09</t>
  </si>
  <si>
    <t xml:space="preserve">Zastosowania aparatów RTG o najwyższym znanym poziomie technicznym. </t>
  </si>
  <si>
    <t>31.12.2009 r</t>
  </si>
  <si>
    <t>12.02.2009</t>
  </si>
  <si>
    <t>Chałubińskiego 7</t>
  </si>
  <si>
    <t>67-100</t>
  </si>
  <si>
    <t>Wielospecjalistyczny Szpital Samodzielny Publiczny Zakład Opieki Zdrowotnej w Nowej Soli</t>
  </si>
  <si>
    <t>Lubuski Regionalny Program Operacyjny na lata 2007-2013
Modernizacja Zakładu Radiologii poprzez zakup nowoczesnych aparatów rentgenowskich dla Wielospecjalistycznego Szpitala SP ZOZ w Nowej Soli</t>
  </si>
  <si>
    <t>RPLB.04.01.01-08-011/09</t>
  </si>
  <si>
    <t>poprawa jakości i dostępności usług medycznych udzielanych w LORO SP ZOZ pacjentom z chorobami nowotworowymi kości</t>
  </si>
  <si>
    <t>30.09.2009 r.</t>
  </si>
  <si>
    <t>25.02.2009</t>
  </si>
  <si>
    <t>66 – 200</t>
  </si>
  <si>
    <t>Świebodzin</t>
  </si>
  <si>
    <t>Lubuski Ośrodek Rehabilitacyjno-Ortopedyczny SP ZOZ w Świebodzinie</t>
  </si>
  <si>
    <t>Lubuski Regionalny Program Operacyjny na lata 2007-2013
Remont i modernizacja oddziału ortopedii onkologicznej LORO SP ZOZ w Świebodzinie</t>
  </si>
  <si>
    <t>RPLB.04.01.01-08-003/09</t>
  </si>
  <si>
    <t>podniesienie standardu i dostępności usług medycznych oraz opieki zdrowotnej na poziomie specjalistycznym, dostosowanie placówki do wymagań unijnych, poprawa jakości usług medycznych realizowanych przez SPZOZ, umożliwienie stosowania kompleksowych i nowoczesnych metod leczenia chorób nowotworowych,</t>
  </si>
  <si>
    <t>31.08.2010</t>
  </si>
  <si>
    <t>05.04.2007</t>
  </si>
  <si>
    <t>Witosa 7,</t>
  </si>
  <si>
    <t xml:space="preserve">69-200 </t>
  </si>
  <si>
    <t>Sulęcin</t>
  </si>
  <si>
    <t>Samodzielny Publiczny Zakład Opieki Zdrowotnej w Sulęcinie</t>
  </si>
  <si>
    <t xml:space="preserve">Lubuski Regionalny Program Operacyjny na lata 2007-2013
Modernizacja SPZOZ w Sulęcinie w zakresie Bloku Operacyjnego, Oddziału Chirurgicznego z Pododdziałem Onkologicznym i Poradni </t>
  </si>
  <si>
    <t>RPLB.04.01.01-08-002/09</t>
  </si>
  <si>
    <t>uzyskanie jednolitej komunikacji wewnątrzszpitalnej oraz dostowanie pomieszczeń centralnej izby przyjęć, oddziału ginekologii, oddziału chorób wewnętrznych i laboratorium do wymagań obowiązujących przepisów</t>
  </si>
  <si>
    <t>28.12.2010</t>
  </si>
  <si>
    <t>05.11.2007</t>
  </si>
  <si>
    <t>Lubuski Regionalny Program Operacyjny na lata 2007-2013
Modernizacja Samodzielnego Publicznego Zakładu Opieki Zdrowotnej w Drezdenku</t>
  </si>
  <si>
    <t>RPLB.04.01.01-08-006/09</t>
  </si>
  <si>
    <t>poprawa stanu zdrowia mieszkańców województwa; - zmniejszenie śmiertelności ze względu na wczesne wykrycie ognisk chorobowych, spadek śmiertelności i powikłań wśród pacjentów, poprawa jakości usług medycznych; - zapewnienie jakości badań pozwalającej na podejmowanie optymalnych decyzji co do dalszego leczenia pacjentów;</t>
  </si>
  <si>
    <t>26.08.2008</t>
  </si>
  <si>
    <t>Lubuski Regionalny Program Operacyjny na lata 2007-2013
Zakup rezonansu magnetycznego</t>
  </si>
  <si>
    <t>RPLB.04.01.01-08-016/09</t>
  </si>
  <si>
    <t xml:space="preserve">poprawa stanu zdrowia mieszkańców województwa; - zmniejszenie śmiertelności ze względu na wczesne wykrycie ognisk chorobowychspadek śmiertelności chorych na nowotwory, choroby układu krążenia, schorzenia endokrynologiczne, niewydolność wątroby, nerek </t>
  </si>
  <si>
    <t>26.01.2009</t>
  </si>
  <si>
    <t>Lubuski Regionalny Program Operacyjny na lata 2007-2013
Zakup gamma-kamery</t>
  </si>
  <si>
    <t>RPLB.04.01.01-08-015/09</t>
  </si>
  <si>
    <t xml:space="preserve">poprawa stanu zdrowia mieszkańców województwa; - zmniejszenie liczby powikłań pooperacyjnych,.zwiększenie dostępności nowoczesnej diagnostyki medycznej; - jakość badań pozwalająca na podejmowanie trafnych i optymalnych decyzji co do dalszego leczenia </t>
  </si>
  <si>
    <t>30.03.2009</t>
  </si>
  <si>
    <t>Lubuski Regionalny Program Operacyjny na lata 2007-2013
Utworzenie Regionalnego Ośrodka Neuronawigacji w Terapii i Diagnostyce Centralnego Układu Nerwowego i Kręgosłupa</t>
  </si>
  <si>
    <t>RPLB.04.01.01-08-014/09</t>
  </si>
  <si>
    <t xml:space="preserve"> Efektem informatyzacji pracowni diagnostyki obrazowej będzie poprawa możliwości diagnostycznych dzięki zastosowaniu wysokorozdzielczych monitorów i komputerowych systemów wspomagających diagnostykę.</t>
  </si>
  <si>
    <t>31.12.2015</t>
  </si>
  <si>
    <t>Licealna 9,</t>
  </si>
  <si>
    <t xml:space="preserve">65-417 </t>
  </si>
  <si>
    <t>Uniwersytet Zielonogórski</t>
  </si>
  <si>
    <t>Lubuski Regionalny Program Operacyjny na lata 2007-2013
Lubuska Sieć Teleradiologii e-zdrowie w diagnostyce obrazowej</t>
  </si>
  <si>
    <t>RPLB.01.03.00-08-002/10</t>
  </si>
  <si>
    <t>Wdrożenie Szpitalnego Portalu Informacyjnego SPI, (Informator internetowy, Konfigurator SPI, Administrator dostępu, Portal e-Rejestracja, Portal e-Kontrahent). Integracja z systemami zewnętrznymi. Głównym elementem e-Platformy będzie Szpitalny Portal Informacyjny (SPI), który ma za zadanie usprawnienie komunikacji pomiędzy uczestnikami procesu udzielania świadczeń opieki zdrowotnej: jednostką ochrony zdrowia a jej pacjentami i kontrahentami.</t>
  </si>
  <si>
    <t>25.09.2015</t>
  </si>
  <si>
    <t>24.03.2014</t>
  </si>
  <si>
    <t xml:space="preserve">Zyty 26, </t>
  </si>
  <si>
    <t>Lubuski Regionalny Program Operacyjny na lata 2007-2013
Budowa zintegrowanego systemu e-usług w Szpitalu Wojewódzkim SP ZOZ w Zielonej Górze</t>
  </si>
  <si>
    <t>RPLB.01.03.00-08-015/14</t>
  </si>
  <si>
    <t xml:space="preserve">Zintegrowany system obiegu informacji i wyników badań, pozwoli lekarzowi prowadzącemu na dostęp do całej historii choroby pacjenta prowadzonej w całości w wersji elektronicznej, przyspieszy proces diagnozowania i zalecenie stosownego leczenia. </t>
  </si>
  <si>
    <t>28.03.2013</t>
  </si>
  <si>
    <t>13.10.2011</t>
  </si>
  <si>
    <t>Piłsudskiego 8</t>
  </si>
  <si>
    <t>66-530</t>
  </si>
  <si>
    <t>Drezdenko</t>
  </si>
  <si>
    <t>Powiatowe Centrum Zdrowia Sp. z o.o. w Drezdenku</t>
  </si>
  <si>
    <t>Lubuski Regionalny Program Operacyjny na lata 2007-2013
Najwyższy standard usług w zakresie diagnostyki obrazowej poprzez wdrożenie elektronicznego systemu obiegu i przetwarzania informacji w Szpitalu w Drezdenku – jako element tworzenia infrastruktury społeczeństwa informacyjnego</t>
  </si>
  <si>
    <t>RPLB.01.03.00-08-006/12</t>
  </si>
  <si>
    <t xml:space="preserve">skrócenie czasu tworzenia dokumentacji medycznej; wzrost dostępności do usług medycznych oferowanych przez ZOZ dla ludności; poprawa dostępu pacjentów w tym osób niepełnosprawnych do badań diagnostycznych. Efektem realizacji inwestycji będzie ponadto wdrożenia modułu 24 godzinnej rejestracji i opieki medycznej on-line przy pełnej ochronie danych osobowych pacjenta i automatycznej zmianie terminu </t>
  </si>
  <si>
    <t>30.09.2014</t>
  </si>
  <si>
    <t>20.12.2011</t>
  </si>
  <si>
    <t>Poznańska 10</t>
  </si>
  <si>
    <t>Samodzielny Publiczny Szpital dla Nerwowo i Psychicznie Chorych w Międzyrzeczu</t>
  </si>
  <si>
    <t>Lubuski Regionalny Program Operacyjny na lata 2007-2013
Rozbudowa infrastruktury informatycznej i okablowania strukturalnego w celu poprawy jakości obsługi pacjentów, dostępności do e-usług medycznych oraz bezpieczeństwa Samodzielnego Publicznego Szpitala dla Nerwowo i Psychicznie Chorych w Międzyrzeczu</t>
  </si>
  <si>
    <t>RPLB.01.03.00-08-024/12</t>
  </si>
  <si>
    <t>PLAN DZIAŁAŃ IZ RPO WOJEWÓDZTWA LUBUSKIEGO
W SEKTORZE ZDROWIA NA ROK 2016</t>
  </si>
  <si>
    <t>4/2016</t>
  </si>
  <si>
    <t>Monika Zielińska, Z-ca Dyrektora Departamentu Zarządzania RPO, tel. (68) 4565171, e-mail: m.zielinska@rpo.lubuskie.pl
Jan Rzeszotnik, Departament Zarządzania RPO, tel. (68) 4565258, e-mail: j.rzeszotnik@rpo.lubuskie.pl</t>
  </si>
  <si>
    <t>Wielospecjalistyczny Szpital Wojewódzki w Gorzowie Wlkp. Sp. z o.o.</t>
  </si>
  <si>
    <t xml:space="preserve">regionalny </t>
  </si>
  <si>
    <t>gorzowski_x000D_
m. Gorzów Wielkopolski_x000D_
krośnieński (odrzański)_x000D_
międzyrzecki_x000D_
nowosolski_x000D_
słubicki_x000D_
strzelecko-drezdenecki_x000D_
sulęciński_x000D_
świebodziński_x000D_
wschowski_x000D_
m. Zielona Góra_x000D_
zielonogórski_x000D_
żagański_x000D_
żarski</t>
  </si>
  <si>
    <t>08 01_x000D_
08 61_x000D_
08 02_x000D_
08 03_x000D_
08 04_x000D_
08 05_x000D_
08 06_x000D_
08 07_x000D_
08 08_x000D_
08 12_x000D_
08 62_x000D_
08 09_x000D_
08 10_x000D_
08 11</t>
  </si>
  <si>
    <t>9. Infrastruktura społeczna</t>
  </si>
  <si>
    <t>9.1 Infrastruktura zdrowotna i usług społecznych</t>
  </si>
  <si>
    <t>9.1.1 Infrastruktura zdrowotna  i usług społecznych  – projekty realizowane poza formułą ZIT</t>
  </si>
  <si>
    <t>Inwestycje w infrastrukturę zdrowotną w powiązaniu ze zidentyfikowanymi na poziomie krajowym i regionalnym obszarami deficytów (m.in. choroby układu krążenia, nowotworowe, układu kostno – stawowo – mięśniowego, układu oddechowego, psychiczne, geriatryczne) oraz odzwierciedlające potrzeby regionalne.</t>
  </si>
  <si>
    <t>Celem projektu jest zmniejszenie proporcji w zakresie zachorowalności i umieralności na nowotwory złośliwe w województwie lubuskim w porównaniu z Polską i krajami Unii Europejskiej poprzez zwiększenie dostępności i jakości wysokospecjalistycznej opieki zdrowotnej ukierunkowanej na leczenie chorób nowotworowych oraz zapewnienie mieszkańcom regionu równego dostępu do pełnoprofilowej diagnostyki w tym zakresie.</t>
  </si>
  <si>
    <t>Według modelu optymalizacyjnego opracowanego w Mapie potrzeb zdrowotnych w zakresie onkologii dla województwa lubuskiego, do 2025 roku w Gorzowie Wlkp. powinien powstać nowy podmiot wyposażony w 2 przyspieszacze liniowe (str. 162, pkt 3.4.4 Prognoza świadczeń radioterapeutycznych map potrzeb zdrowotnych). Inwestycja związana z utworzeniem przy Szpitalu ośrodka radioterapii zakłada budowę zakładu radioterapii z dwoma przyspieszaczami liniowymi, oddziałem radioterapii oraz hostelem dla pacjentów ambulatoryjnych.</t>
  </si>
  <si>
    <t>2016, IV</t>
  </si>
  <si>
    <t>2018, IV</t>
  </si>
  <si>
    <t>Określenie potrzeb i uzyskiwanie opinii</t>
  </si>
  <si>
    <t>Określenie potrzeb oraz uzyskanie opinii Rady Nadzorczej i zgody Nadzwyczajnego Zgromadzenia Wspólników</t>
  </si>
  <si>
    <t>Przygotowanie dokumentacji przetargowej do dokumentacji projektowej</t>
  </si>
  <si>
    <t>Przygotowanie dokumentacji przetargowej, w tym SIWZ na wyłonienie wykonawcy dokumentacji projektowej</t>
  </si>
  <si>
    <t>Wyłonienie wykonawcy dokumentacji projektowej</t>
  </si>
  <si>
    <t>Przeprowadzenie postępowania o zamówienie publiczne i wyłonienie wykonawcy dokumentacji projektowej</t>
  </si>
  <si>
    <t>Wykonanie dokumentacji [projektowej i uzyskanie decyzji na budowę</t>
  </si>
  <si>
    <t>Złożenie wniosku w ramach RPO Lubuskie 2020</t>
  </si>
  <si>
    <t>Przygotowanie wniosków i studium wykonalności do RPO Lubuskie 2020 o dofinansowanie inwestycji</t>
  </si>
  <si>
    <t>Przygotowanie dokumentacji przetargowej na roboty budowlane</t>
  </si>
  <si>
    <t>Przygotowanie dokumentacji przetargowej, w tym SIWZ na wykonawstwo inwestycji objętej dofinansowaniem z RPO Lubuskie 2020</t>
  </si>
  <si>
    <t>Wyłonienie wykonawcy robót budowlanych</t>
  </si>
  <si>
    <t>Przeprowadzenie postępowania o zamówienie publiczne i wyłonienie wykonawcy robót budowlanych i dostawcy wyposażenia w ramach projektu dofinansowanego z RPO Lubuskie 2020</t>
  </si>
  <si>
    <t>Nadzór inwestorski</t>
  </si>
  <si>
    <t>Nadzór zastępczy</t>
  </si>
  <si>
    <t>Inwestor zastępczy</t>
  </si>
  <si>
    <t>Promocja</t>
  </si>
  <si>
    <t>Realizacja inwestycji</t>
  </si>
  <si>
    <t>Realizacja inwestycji – roboty budowlane i dostawa wyposażenia dofinansowanego z RPO Lubuskie 2020</t>
  </si>
  <si>
    <t>Złożenie wniosku w ramach NPZCHN</t>
  </si>
  <si>
    <t>Przygotowanie wniosków w konkursie NPZCHN</t>
  </si>
  <si>
    <t>Zakup sprzętu w ramach NPZCHN</t>
  </si>
  <si>
    <t>Ludność objęta ulepszonymi usługami zdrowotnymi (CI 36)</t>
  </si>
  <si>
    <t>wskaźnik rezultatu bezpośredniego</t>
  </si>
  <si>
    <t>osoby</t>
  </si>
  <si>
    <t>Liczba nowo utworzonych miejsc pracy – pozostałe formy</t>
  </si>
  <si>
    <t>EPC</t>
  </si>
  <si>
    <t>Liczba wspartych podmiotów leczniczych</t>
  </si>
  <si>
    <t>wskaźnik produktu</t>
  </si>
  <si>
    <t>szt.</t>
  </si>
  <si>
    <t>Nakłady inwestycyjne na zakup aparatury medycznej</t>
  </si>
  <si>
    <t>zł</t>
  </si>
  <si>
    <t>Liczba obiektów dostosowanych do potrzeb osób z niepełnosprawnościami</t>
  </si>
  <si>
    <t>RPO WLB.9.P.1</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</si>
  <si>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</si>
  <si>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Projekt jest zgodny z właściwą mapą potrzeb zdrowotnych. Zgodność z właściwą mapą potrzeb zdrowotnych oceniana jest przez Komisję Oceny Projektów na podstawie uzasadnienia wnioskodawcy zawartego we wniosku o dofinansowanie oraz OCI.</t>
  </si>
  <si>
    <t xml:space="preserve">Projekt posiada OCI , którą załącza się:
- w przypadku projektu pozakonkursowego – do fiszki projektu przedkładanej 
do zatwierdzenia przez Komitet Sterujący oraz wniosku o dofinansowanie,
- w przypadku konkursu – do wniosku o dofinansowanie.
</t>
  </si>
  <si>
    <t>dostępu</t>
  </si>
  <si>
    <t xml:space="preserve">Kompletność i prawidłowość załączników do formularza wniosku
</t>
  </si>
  <si>
    <t>Zgodność z właściwą mapą potrzeb zdrowotnych</t>
  </si>
  <si>
    <t xml:space="preserve">W ramach kryterium ocenie podlega:
- czy załączniki zostały złożone w wersji papierowej i/lub w wersji elektronicznej w systemie ?
- czy złożono wszystkie wymagane w Regulaminie konkursu/naboru w trybie pozakonkursowym załączniki do formularza wniosku?
- czy załączniki wymagane w Regulaminie konkursu/naboru w trybie pozakonkursowym zostały poprawnie przygotowane zgodnie z instrukcją wypełniania danego załącznika/Regulaminem konkursu/„Instrukcją wypełniania wniosku”? (np. zostały podpisane/ potwierdzone za zgodność z oryginałem przez osobę upoważnioną, zostały opatrzone pieczęcią wnioskodawcy/partnera, zostały sporządzone na właściwym wzorze)
- czy załączniki zostały wypełnione w języku polskim/ lub zostało dołączone tłumaczenie przez tłumacza przysięgłego? (jeśli dotyczy)
Przy czym w wezwaniu jako obligatoryjny załącznik powinna zostać wskazana OCI.
</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</si>
  <si>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</si>
  <si>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Realizacja projektu wynika z uzasadnionych potrzeb</t>
  </si>
  <si>
    <t>W ramach kryterium ocenie podlega zasadność przyjętych w projekcie założeń. Wnioskodawca musi wskazać, czy projekt jest realizowany w odpowiedzi na zdiagnozowane zapotrzebowanie (analiza popytu), przedstawić cele, potrzeby, trendy.</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</si>
  <si>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</si>
  <si>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</si>
  <si>
    <t xml:space="preserve">Potencjał dotyczący kadry medycznej do obsługi wyrobów medycznych oraz 
potencjał w zakresie infrastruktury technicznej na potrzeby aparatury medycznej
</t>
  </si>
  <si>
    <t>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</si>
  <si>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Minimalny zakres świadczeń podmiotu medycznego</t>
  </si>
  <si>
    <t>W ramach kryterium ocenie podlega, czy podmiot, w którym realizowany jest projekt,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</si>
  <si>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Projekty dotyczące oddziałów o charakterze położniczym mogą być realizowane wyłącznie na rzecz oddziału, gdzie liczba porodów przyjętych w ciągu roku wynosi co najmniej 400.</t>
  </si>
  <si>
    <t>nie dotyczy</t>
  </si>
  <si>
    <t>Zakres merytoryczny projektu nie obejmuje położnictwa.</t>
  </si>
  <si>
    <t>Projekty dotyczące oddziałów o charakterze zabiegowym mogą być realizowane wyłącznie na rzecz oddziału, w którym udział świadczeń zabiegowych we wszystkich świadczeniach udzielanych na tym oddziale wynosi co najmniej 50%.</t>
  </si>
  <si>
    <t>Zakres merytoryczny projektu obejmuje stworzenie nowego oddziału, dlatego też weryfikacja liczby udzielonych świadczeń nie jest możliwa.</t>
  </si>
  <si>
    <t>Projekty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zamieszczoną na platformie.</t>
  </si>
  <si>
    <t>Zakres merytoryczny projektu nie obejmuje rozwoju usług medycznych lecznictwa onkologicznego w zakresie zabiegów chirurgicznych.</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</si>
  <si>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</si>
  <si>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Wsparcie opieki koordynowanej</t>
  </si>
  <si>
    <t>premiujące</t>
  </si>
  <si>
    <t>Kryteria premiują projekty realizowane przez podmioty, które zrealizowały, realizują lub planują realizację działań konsolidacyjnych lub podjęcie innych form współpracy z podmiotami udzielającymi świadczeń opieki zdrowotnej, w tym w ramach modelu opieki koordynowanej.</t>
  </si>
  <si>
    <t xml:space="preserve">Kryteria premiują projekty realizowane przez podmioty posiadające zatwierdzony przez podmiot tworzący program restrukturyzacji, zawierający działania prowadzące 
do poprawy ich efektywności – dotyczy szpitali.
</t>
  </si>
  <si>
    <t>Reorganizacja i restrukturyzacja podmiotów leczniczych</t>
  </si>
  <si>
    <t>Kryteria dotyczące oddziałów o charakterze zabiegowym premiują projekty dotyczące oddziałów, w których udział świadczeń zabiegowych w we wszystkich świadczeniach udzielanych na tym oddziale wynosi powyżej 75%.</t>
  </si>
  <si>
    <t>Kryteria dotyczące oddziałów o charakterze zachowawczym premiują projekty dotyczące oddziałów, w których udział przyjęć w trybie nagłym we wszystkich przyjęciach wynosi powyżej 30%</t>
  </si>
  <si>
    <t>Kryteria premiują projekty realizowane przez podmioty posiadające wysoką efektywność finansową.</t>
  </si>
  <si>
    <t xml:space="preserve">W ramach kryterium weryfikacji podlega, czy Beneficjent dysponuje lub będzie dysponował (najpóźniej w dniu zakończenia okresu kwalifikowalności wydatków projektu, określonego w umowie o dofinansowanie) kadrą medyczną odpowiednio wykwalifikowaną do obsługi wyrobów medycznych objętych projektem oraz dysponuje lub będzie dysponował infrastrukturą techniczną niezbędną do instalacji i użytkowania sprzętu i aparatury medycznej, objętej projektem.
Kryterium dotyczy projektów zakładających zakup aparatury medycznej.
Beneficjent powinien przedstawić analizę, z której wynika, iż posiada/ będzie posiadał w ww. terminie odpowiednio przygotowaną/wykwalifikowaną kadrę medyczną oraz infrastrukturę techniczną. Analiza powinna zostać uwzględnioną w Programie poprawy jakości i dostępności świadczeń zdrowotnych.
</t>
  </si>
  <si>
    <t>Projekty nie zakładają zwiększenia liczby łóżek szpitalnych – chyba, że: 
- taka potrzeba wynika z danych, o których mowa w MPZ lub danych źródłowych do MPZ lub danych sprawozdawczych NFZ,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</si>
  <si>
    <t>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</si>
  <si>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Kryteria dotyczące projektów w zakresie onkologii premiują projekty zakładające działania przyczyniające się do:
- zwiększenia wykrywalności tych nowotworów, dla których struktura stadiów jest najmniej korzystna w danym regionie,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danych, o których mowa w MPZ lub danych źródłowych do MPZ lub danych sprawozdawczych NFZ są najwyższe w danym województwie.</t>
  </si>
  <si>
    <t>Realizacja programów profilaktycznych w zakresie chorób nowotworowych.</t>
  </si>
  <si>
    <t>Kryteria dotyczące projektów w zakresie kardiologii premiują projekty, które zakładają wsparcie w zakresie zwiększenia dostępu do rehabilitacji kardiologicznej.</t>
  </si>
  <si>
    <t>Zakres merytoryczny projektu nie obejmuje kardiologii.</t>
  </si>
  <si>
    <t xml:space="preserve">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Punkty przyznawane są odrębnie za spełnienie każdego z ww. warunków.
</t>
  </si>
  <si>
    <t>Kryteria premiują projekty, które przyczyniają się do koncentracji wykonywania zabiegów kompleksowych ,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t>
  </si>
  <si>
    <t>Zwiększenie udziału zabiegów kompleksowych</t>
  </si>
  <si>
    <t>Kryteria premiują projekty przyczyniające się do zwiększenia jakości lub dostępności do diagnozy i terapii pacjentów w warunkach ambulatoryjnych.</t>
  </si>
  <si>
    <t>Wsparcie opieki ambulatoryjnej</t>
  </si>
  <si>
    <t>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t>
  </si>
  <si>
    <t>Zakres merytoryczny projektu nie obejmuje chorób układu oddechowego.</t>
  </si>
  <si>
    <t>Kryteria dotyczące projektów w zakresie opieki nad matką i dzieckiem premiują projekty realizowane w oddziałach neonatologicznych zlokalizowanych w podmiotach wysokospecjalistycznych – dotyczy szpitali.</t>
  </si>
  <si>
    <t>Zakres merytoryczny projektu nie obejmuje opieki nad matką i dzieckiem.</t>
  </si>
  <si>
    <t>Zgodność projektu z celem Działania</t>
  </si>
  <si>
    <t>Zgodnie z kryterium ocenie podlega, czy projekt wpisuje się w cel Działania/ Poddziałania w ramach którego jest realizowany.</t>
  </si>
  <si>
    <t>Zgodność projektu z dokumentami strategicznymi oraz branżowymi</t>
  </si>
  <si>
    <t>Czy projekt jest zgodny z dokumentami strategicznymi oraz branżowymi wymienionymi w Regulaminie konkursu/naboru w trybie pozakonkursowym?
Czy projekt wpisuje się w konkretny cel operacyjny oraz w podstawowe działania rekomendowane do priorytetowej realizacji/kierunki interwencji celu operacyjnego określone w danym dokumencie/dokumentach? (jeśli dotyczy)</t>
  </si>
  <si>
    <t>Zgodność projektu z politykami horyzontalnymi, w tym w zakresie dostosowania do potrzeb osób niepełnosprawnych</t>
  </si>
  <si>
    <t>W ramach kryterium ocenie podlega czy projekt jest neutralny bądź pozytywny pod względem realizacji polityk horyzontalnych i czy Wnioskodawca wskazał konkretne działania, które mają pozytywny wpływ na realizację następujących polityk horyzontalnych:
- zrównoważony rozwój (OP 1-5),
- równość szans i niedyskryminacja (OP 1-5, OP 9)*,
- równouprawnienie płci, (OP 1- 5, OP 9).
* W przypadku budowy nowej infrastruktury inwestycja musi być zgodna z koncepcją uniwersalnego projektowania, bez możliwości odstępstw od stosowania wymagań prawnych w zakresie dostępności dla osób z niepełnosprawnością wynikających z obowiązujących przepisów budowalnych.</t>
  </si>
  <si>
    <t>Adekwatność wskaźników do zakresu rzeczowego projektu</t>
  </si>
  <si>
    <t>Celem kryterium jest ocena wybranych w projekcie wskaźników realizacji projektu. Ocenie podlega możliwość ich osiągnięcia oraz trafność/realność wskazanych wartości docelowych wskaźników wybranych przez wnioskodawcę spośród listy wskaźników przygotowanych przez Instytucję Zarządzającą RPO w ramach poszczególnych Działań/typów projektów.</t>
  </si>
  <si>
    <t>Wykonalność projektu</t>
  </si>
  <si>
    <t xml:space="preserve">W ramach kryterium należy stwierdzić, czy potencjał inwestycyjny wnioskodawcy jest wystarczający do zrealizowania inwestycji, czy przewidziano problemy w zarządzaniu, które mogą doprowadzić do nie zrealizowania przedsięwzięcia, czy podano potencjalne sposoby ich rozwiązania, czy podmiot dysponuje potencjałem technicznym, organizacyjnym (weryfikacji podlegać będą również kompetencje oraz potencjał kadrowy wnioskodawcy), finansowym, prawnym, pozwalającym zrealizować inwestycję, osiągnąć zakładane cele oraz utrzymać efekty realizacji projektu. W ramach kryterium należy zweryfikować, czy wnioskodawca oszacował ryzyko towarzyszące inwestycji i potrafi je zminimalizować oraz podjąć działania zaradcze. </t>
  </si>
  <si>
    <t>Trwałość projektu</t>
  </si>
  <si>
    <t>Ocenie w ramach kryterium podlega, czy Beneficjent nie planuje w okresie 3/5 lat od płatności końcowej na rzecz Beneficjenta, zmian skutkujących spełnieniem przesłanek określonych w art. 71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Czy wnioskodawca zapewni trwałość instytucjonalną, techniczną i finansową inwestycji po zakończeniu jej realizacji ?
(jeśli dotyczy)</t>
  </si>
  <si>
    <t>Zgodność z Programem poprawy jakości i dostępności świadczeń zdrowotnych</t>
  </si>
  <si>
    <t>W ramach kryterium weryfikacji podlega, czy dana inwestycja została ujęta w Programie poprawy jakości i dostępności świadczeń zdrowotnych, opracowanym przez podmiot leczniczy ubiegający się o dofinansowanie.</t>
  </si>
  <si>
    <t>Dostosowanie do obowiązujących przepisów</t>
  </si>
  <si>
    <t>W ramach kryterium weryfikacji podlega, czy zakres rzeczowy projektu obejmuje działania polegające na dostosowaniu istniejącej infrastruktury do obowiązujących przepisów, uzasadnionych z punktu widzenia poprawy efektywności (w tym kosztowej) i dostępu do świadczeń opieki zdrowotnej.  
Kryterium dotyczy projektów, których zakres rzeczowy obejmuje działania, polegające na dostosowaniu istniejącej infrastruktury do obowiązujących przepisów.</t>
  </si>
  <si>
    <t>Komplementarność wewnątrzprogramowa projektu</t>
  </si>
  <si>
    <t>Realizacja wskaźników programowych</t>
  </si>
  <si>
    <t>Realizacja celów Strategii Rozwoju Polski Zachodniej</t>
  </si>
  <si>
    <t>Priorytetowy charakter projektu</t>
  </si>
  <si>
    <t>Korzyści społeczno – ekonomiczne wynikające z realizacji projektu – aspekt zatrudnieniowy</t>
  </si>
  <si>
    <t>Projekt jest realizowany na obszarze rewitalizacji</t>
  </si>
  <si>
    <t>Wpływ projektu na niwelowanie różnic w dostępie do infrastruktury dla osób niepełnosprawnych</t>
  </si>
  <si>
    <t>RPO WLB.9.P.2</t>
  </si>
  <si>
    <t>Utworzenie Centrum Zdrowia Matki i Dziecka w Wojewódzkim Szpitali Klinicznym im. Karola Marcinkowskiego w Zielonej Górze Sp. z o.o.</t>
  </si>
  <si>
    <t>Wojewódzki Szpital Kliniczny im. Karola Marcinkowskiego w Zielonej Górze Sp. z o.o.</t>
  </si>
  <si>
    <t>Inwestycje w infrastrukturę zdrowotną, związaną z opieką nad matką i dzieckiem (między innymi w zakresie ginekologii, położnictwa, neonatologii, pediatrii, kardiologii i kardiochirurgii dziecięcej, chirurgii dziecięcej, psychiatrii dziecięcej hematologii i onkologii dziecięcej)</t>
  </si>
  <si>
    <t>1. Projekt zapewnia efektywność - dzięki systemowi zamówień opartego na sprecyzowanych wymaganiach dotyczących przedmiotu zakupu i wyborze najtańszego dostawcy spełniającego te warunki. 
2. Dzięki projektowi poprawiona zostanie skuteczność wykonywania świadczeń zdrowotnych w ramach Centrum Zdrowia Matki i Dziecka: poprawiona zostanie jakość pracy na oddziałach okołopediatrycznycznych i specjalistycznych , poprawiona zostanie jakość pracy (zakup nowego sprzętu).
3. Zaplanowane w projekcie wydatki są uzasadnione i adekwatne z punktu widzenia zakresów i celów projektu. Oszacowanie  kosztów inwestycji nastąpiło na podstawie aktualnego kosztorysu do PFU i wyceny sprzętu i usług.
4. Realizacja projektu pozwoli na zwiększenie przychodów z tytyłu świadczenia usług medycznych przy zachowaniu zblizonego poziomu kosztów utrzymania oddziału. Zwiększenie to będzie realizowane poprzez zwiększenie bazy Oddziału oraz poprawę  jakośc i sprzętu, uzyskując przez to poprawę wskaźnika sprawności ( czas pracy do czasu wyłączenia z powodu awarii przeglądów itp.).</t>
  </si>
  <si>
    <t>Dokumentacja</t>
  </si>
  <si>
    <t>Wykonanie pełnobranżowej dokumentacji projektowo-kosztorysowej wraz z uzyskaniem pozwolenia na budowę</t>
  </si>
  <si>
    <t>Projekt stacji transformatorowej z agregatem i rozdzielnią i połączenie ze stacją transformatorową So-293 ul. Zyty</t>
  </si>
  <si>
    <t>Opracowanie dokumentacji</t>
  </si>
  <si>
    <t>Prace budowlane</t>
  </si>
  <si>
    <t>Budowa lub dostawa stacji transformatorowej z agregatem na potrzeby zasilania budynku Centrum Zdrowia Matki i Dziecka</t>
  </si>
  <si>
    <t>Wykonanie prac budowlanych</t>
  </si>
  <si>
    <t>Wyposażenie</t>
  </si>
  <si>
    <t>Zakup sprzętu i wyposażenie</t>
  </si>
  <si>
    <t>Opracowanie studium wykonalności</t>
  </si>
  <si>
    <t>Nadzór</t>
  </si>
  <si>
    <t>Nadzory inwestorskie</t>
  </si>
  <si>
    <t>Promocja projektu</t>
  </si>
  <si>
    <t>W ramach kryterium ocenie podlega, czy projekt realizowany jest na rzecz oddziału, gdzie liczba porodów przyjętych w ciągu roku wynosi co najmniej 400.</t>
  </si>
  <si>
    <t>Zwiększona liczba liczby przyjęć w trybie nagłym</t>
  </si>
  <si>
    <t>Realizacja projektu w oddziałach neonatologicznych zlokalizowanych w podmiotach wysokospecjalistycznych</t>
  </si>
  <si>
    <t>2016.IV</t>
  </si>
  <si>
    <t>W ramach kryterium ocenie podlega, czy projekt realizowany jest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zamieszczoną na platformie.</t>
  </si>
  <si>
    <t>Minimalny próg radykalnych zabiegów chirurgicznych</t>
  </si>
  <si>
    <t>Minimalny próg liczby porodów</t>
  </si>
  <si>
    <t>Wysoka efektywność kosztowa</t>
  </si>
  <si>
    <t>Celem projektu jest zapewnienie kompleksowej opieki nad matką i dzieckiem w województwie lubuskim poprzez utworzenie Centrum Zdrowia Matki i Dziecka realizującego leczenie ogólnopediatryczne i specjalistyczne w powiązaniu z rozwojem kierunku Medycznego Uniwersytetu Zielonogórskiego.</t>
  </si>
  <si>
    <t>Projekt ma strategiczne znaczenie dla regionu. W województwie lubuskim na jeden akcelerator przypada 340 tys. mieszkańców. To niemal dwukrotnie więcej niż wskazują zalecenia Międzynarodowej
Agencji Atomowej dot. pełnego zaspokojenia zapotrzebowania na tego rodzaju sprzęt medyczny. Oznacza to, że mieszkańcy województwa lubuskiego (zwłaszcza jego północnej części) zmuszeni są do korzystania z placówek umiejscowionych poza granicami regionu, nierzadko odległych geograficznie. Wyniki modelu optymalizacyjnego wskazanego w Mapie potrzeb zdrowotnych w zakresie onkologii dla województwa lubuskiego wskazują jednoznacznie potrzebę powstania do 2025 roku nowego podmiotu
świadczacego radioterapię w Gorzowie Wielkopolskim. Jedynym podmiotem mogącym zrealizować to zadanie jest Wielospecjalistyczny Szpital Wojewódzki w Gorzowie Wlkp. Sp. z o.o.</t>
  </si>
  <si>
    <t>Zadanie inwestycyjne planowane w ramach projektu wpisuje się w priorytety i cele przyjęte do realizacji w następujących dokumentach strategicznych: Mapa potrzeb zdrowotnych w zakresie onkologii dla województwa lubuskiego. Długookresowa Strategia Rozwoju Kraju 2030, Strategia Rozwoju Kraju 2020, Strategia Rozwoju Polski Zachodniej 2020 przyjęta przez Radę Ministrów 30.04.2014 r., Kontrakt Terytorialny Województwo Lubuskie, Narodowy Program Zwalczania Chorób Nowotworowych, Strategia Rozwoju Województwa Lubuskiego 2020 przyjęta Uchwałą nr XXXII/319/12 Sejmiku Województwa Lubuskiego z dni 19 listopada 2012 r. w sprawie przyjęcia Strategii Rozwoju Województwa Lubuskiego 2020, Lubuska Strategia Ochrony Zdrowia na lata 2014-2020, Strategia Polityki Społecznej Województwa Lubuskiego na lata 2014-2020, Kierunki Rozwoju Lecznictwa w Zakresie Onkologii i Onkohematologii w Województwie Lubuskim na lata 2012-2020, Zarządzenie Wojewody Lubuskiego z dnia 16.08.2016 r. w sprawie ustalenia Priorytetów dla Regionalnej Polityki Zdrowotnej Województwa Lubuskiego: Priorytet 1 – Poprawa dostępności do kompleksowego leczenia onkologicznego dla dorosłych i dzieci na terenie województwa lubuskiego.</t>
  </si>
  <si>
    <t>Istotą projektu jest utworzenie specjalistycznego, ponadregionalnego Ośrodka Radioterapii przy Wielospecjalistycznym Szpitalu Wojewódzkim w Gorzowie Wlkp. Sp z o.o. W  Ośrodku Radioterapii w Szpitalu w Gorzowie Wielkopolskim planuje się umiejscowienie poradni specjalistycznych z zakresu leczenia onkologocznego, zakład radioterapii z dwoma akceleratorami, oddział radioterapii na 25 łóżek, hostel na 26 łóżek. Ośrodek Radioterapii będzie funkcjonalnie połączony z pozostałymi, już funkcjonującymi komórkami organizacyjnymi szpitala, udzialającymi świadczeń medycznych w zakresie leczenia onkologicznego.</t>
  </si>
  <si>
    <t>Finansowanie świadczeń ze środków publicznych</t>
  </si>
  <si>
    <t>W ramach kryterium ocenie podlega, czy projekt jest zgodny z mapą potrzeb zdrowotnych na podstawie uzasadnienia wnioskodawcy zawartego we wniosku oraz z załączonym OCI.</t>
  </si>
  <si>
    <t>Wybór optymalnego wariantu realizacji projektu</t>
  </si>
  <si>
    <t>W ramach kryterium ocenie podlega poprawność przeprowadzonej analizy opcji realizacji przedsięwzięcia i dokonania właściwego wyboru wariantu optymalnego:
- czy zidentyfikowano i zanalizowano co najmniej minimalną liczbę istotnych i technicznie wykonalnych opcji (czy w przypadku braku wariantów alternatywnych dostatecznie uzasadniono ich brak)?
- czy zastosowana została właściwa metoda analizy opcji?
- czy wyboru wariantu optymalnego dokonano w oparciu o prawidłowo przeprowadzoną analizę opcji?
- czy do realizacji wybrano najkorzystniejszy wariant inwestycji?
(jeśli dotyczy)</t>
  </si>
  <si>
    <t>Koszty projektu (zasadność, racjonalność, adekwatność w stosunku do celu i zakresu projektu) i efektywność projektu (w tym prawidłowość analiz)</t>
  </si>
  <si>
    <t>Celem kryterium jest ocena zasadności poniesienia konkretnych wydatków, należy wskazać czy wydatki nie zostały przeszacowane, są racjonalne, czy zostały odpowiednio dobrane do planowanej inwestycji. 
W ramach kryterium ocena będzie obejmować zagadnienia:
- czy korzyści osiągnięte w wyniku realizacji projektu uzasadniają poniesienie przedstawionych kosztów.
- czy uzyskane w wyniku obliczeń wartości wskaźników ekonomicznej i/lub finansowej opłacalności inwestycji potwierdzają potrzebę realizacji projektu oraz czy uzyskane w wyniku realizacji projektu korzyści są współmierne do poniesionych kosztów.
Ocenie będzie podlegać poprawność sporządzonych analiz, które są podstawą do oceny efektywności i wykonalności projektu w aspekcie jego zakresu, celów, zapotrzebowania na dofinansowanie oraz trwałości podmiotu rozumianej jako zachowanie płynności finansowej w fazie inwestowania oraz operacyjnej.
Ocenie będzie podlegać prawidłowość sporządzenia przez Wnioskodawcę analiz oraz realność przedstawionych założeń.</t>
  </si>
  <si>
    <t>W ramach kryterium ocenie podlega, czy podmiot, w którym realizowany jest projekt, posiada wysoką efektywność finansową mierzoną w oparciu o wyniki w zakresie wskaźników: 
- rentowności (ROS – rentowność netto, ROE – rentowność kapitału własnego, ROA rentowność aktywów),
- płynności (szybkiej), 
- zadłużenia ogółem.
(max 2 pkt)</t>
  </si>
  <si>
    <t>W ramach kryterium ocenie podlega, czy podmiot, w którym realizowany jest projekt, posiada wysoką efektywność finansową mierzoną w oparciu o wyniki w zakresie wskaźników: 
- rentowności (ROS – rentowność netto, ROE – rentowność kapitału własnego, ROA rentowność aktywów),
- płynności (szybkiej), 
- zadłużenia ogółem.
(max. 2 pkt)</t>
  </si>
  <si>
    <t>W ramach kryterium oceniane będzie, czy podmiot realizujący projekt wdraża program/programy profilaktyczne dot. chorób nowotworowych w powiatach, w których dane dotyczące epidemiologii (np. standaryzowany współczynnik chorobowości) wynikające z danych, o których mowa w MPZ lub danych źródłowych do MPZ lub danych sprawozdawczych NFZ są najwyższe w danym województwie.
(max. 2 pkt)</t>
  </si>
  <si>
    <t>W ramach kryterium weryfikacji podlega, czy projekt dotyczy oddziału, na którym wykonywane są zabiegi kompleksowe, tj. typ zdefiniowany zgodnie z grupami wyróżnionymi w ramach Jednorodnych Grup Pacjentów (sposób rozliczania usług zdrowotnych przez NFZ). Preferowane będą projekty uwzględniające w zakresie rzeczowym oddział, na którym jest wykonywanych lub będzie wykonywanych w wyniku realizacji projektu co najmniej 60 kompleksowych zabiegów rocznie
Beneficjent powinien uwzględnić stosowne dane przedstawiające ilość już wykonywanych i/lub planowanych (po zakończeniu realizacji projektu) zabiegów kompleksowych w Programie poprawy jakości i dostępności świadczeń zdrowotnych.
(max. 2 pkt)</t>
  </si>
  <si>
    <t>W ramach kryterium ocenie podlega, czy projekt przyczynia się do zwiększenia jakości lub dostępności do diagnozy i terapii pacjentów w warunkach ambulatoryjnych.
(max. 2 pkt)</t>
  </si>
  <si>
    <t>W ramach kryterium Wnioskodawca powinien wskazać, w jaki sposób projekt zapewni komplementarność wewnątrzprogramową w kontekście połączenia interwencji środków EFRR i EFS. Zgodnie z kryterium ocenie podlega komplementarny charakter planowanego przedsięwzięcia z innymi przedsięwzięciami, które mogą być/są komplementarne wobec przedmiotowej inwestycji.
(max. 1 pkt)</t>
  </si>
  <si>
    <t>Celem kryterium jest premiowanie tych projektów, które w sposób najpełniejszy wpisują się w  założenia przyjęte dla danego obszaru na poziomie Programu poprzez realizację wskaźników włączonych do ram wykonania lub pozostałych wskaźników programowych (jeśli dotyczy).
(max. 3 pkt)</t>
  </si>
  <si>
    <t>Celem kryterium jest premiowanie projektów wpisujących się w cele Strategii Rozwoju Polski Zachodniej do roku 2020.
(max. 2 pkt)</t>
  </si>
  <si>
    <t>Celem kryterium jest premiowanie projektów ujętych w ramach Kontraktu Terytorialnego.
(jeśli dotyczy)
(max. 2 pkt)</t>
  </si>
  <si>
    <t>Ocena w ramach kryterium będzie dotyczyła prozatrudnieniowego aspektu przedsięwzięcia, czy będzie on miał wpływ na powstanie nowych miejsc pracy.
(max. 2 pkt)</t>
  </si>
  <si>
    <t>Celem kryterium jest premiowanie projektów, realizowanych na obszarach rewitalizacji, wyznaczonych w obowiązujących Programach Rewitalizacji, które zostały pozytywnie zweryfikowane przez IZ RPO -  L2020.
Kryterium nie obowiązuje do czasu przeprowadzenia przez  IZ RPO – L2020 weryfikacji Programów Rewitalizacji. 
(max. 2 pkt)</t>
  </si>
  <si>
    <t>W ramach kryterium ocenie podlegać będzie zastosowanie dodatkowych udogodnień niwelujących różnice w dostępie do infrastruktury dla osób niepełnosprawnych, nie wynikających z przepisów prawa budowalnego.
(max. 4 pkt)</t>
  </si>
  <si>
    <t>Udział świadczeń zabiegowych we wszystkich świadczeniach udzielanych na oddziale o charakterze zabiegowym</t>
  </si>
  <si>
    <t>dostępu/premiujące</t>
  </si>
  <si>
    <t>W ramach kryterium weryfikacji podlega, czy projekt dotyczy oddziału o charakterze zabiegowym, w którym udział świadczeń zabiegowych we wszystkich świadczeniach udzielanych na tym oddziale wynosi co najmniej 50%. Preferowane będą projekty uwzględniające w zakresie rzeczowym oddział o charakterze zabiegowym, w którym udział świadczeń zabiegowych we wszystkich świadczeniach udzielanych na tym oddziale wynosi powyżej 75%.
Beneficjent powinien uwzględnić stosowne dane przedstawiające ilość świadczeń zabiegowych oraz ich udział we wszystkich świadczeniach udzielanych na tym oddziale w Programie poprawy jakości i dostępności świadczeń zdrowotnych.
0 pkt (odrzucenie wniosku)  - zakres rzeczowy projektu obejmuje oddział o charakterze zabiegowym, na którym udział świadczeń zabiegowych we wszystkich świadczeniach udzielanych na oddziale o charakterze zabiegowym wynosi mniej niż 50%;
(max. 2 pkt)</t>
  </si>
  <si>
    <t>W ramach kryterium ocenie podlega, czy  udział przyjęć w trybie nagłym we wszystkich przyjęciach wynosi powyżej 30%
(max. 2 pkt)</t>
  </si>
  <si>
    <t>W ramach kryterium ocenie podlega, czy realizacja projektu przebiega w  oddziałach neonatologicznych zlokalizowanych w podmiotach wysokospecjalistycznych (min III stopień referencyjności).
(max. 3 pkt)</t>
  </si>
  <si>
    <t>Rozbudowa Wielospecjalistycznego Szpitala Wojewódzkiego w Gorzowie Wlkp. Sp. z o.o. o Ośrodek Radioterapii, w celu zwiększenia dostępności do wysokiej jakości usług zdrowotnych w obszarze chorób nowotworowych</t>
  </si>
  <si>
    <t>Rozbudowa Wielospecjalistycznego Szpitala Wojewódzkiego w Gorzowie Wlkp.Sp. z o.o. o Ośrodek Radioterapii, w celu zwiększenia dostępności do wysokiej jakości usług zdrowotnych w obszarze chorób nowotworowych</t>
  </si>
  <si>
    <t>Projekt ma kluczowe znaczenie dla regionu. 
Wg danych opracowanych przez Lubuski Oddział Wojewódzki w Gorzowie Wlkp. zachorowalność osób do 18 roku życia ciągle rośnie. Ponadto na terenie województwa lubuskiego istnieje brak dobrze wyposażonych oddziałów dla dzieci (np. OIOM-u dla najmłodszych pacjentów) i w związku tym utrudniony jest dostęp do specjalistycznej opieki pediatrycznej, powodujący dużą liczbę migracji poza województwo na leczenie specjalistyczne.
Strategiczność inwestycji potwierdza również Zarządzenie Wojewody Lubuskiego z dnia 16 sierpnia 2016 r. w sprawie ustalenia priorytetów dla Regionalnej  Polityki Zdrowotnej Województwa Lubuskiego, które wskazuje, jako jeden z głównych kierunków interwencji województwa lubuskiego w obszarze ochrony zdrowia, właśnie zapewnienie pacjentom pediatrycznym realizacji większej liczby świadczeń w jednostkach na terenie województwa (m.in. w oddziałach specjalistycznych w tym jednodniowych).
Utworzenie Centrum Zdrowia Matki i Dziecka wpłynie na poprawę dostępności (ciągłości i kompleksowości) do specjalistycznych świadczeń pediatrycznych na terenie województwa lubuskiego, m.in. poprzez rozszerzenie zakresu o świadczenia do tej pory niedostępne na terenie naszego województwa (oddział anestezjologii i intensywnej terapii dla dzieci oraz onkologii dziecięcej).Rownież przyjęty przez Zarząd Województwa Lubuskiego dokument pn."Kierunki rozwoju lecznictwa w zakresie opieki nad matką i dzieckiem w województwie lubuskiem" wkazuje na priorytetowość  działań w dziedzinie pediatrii oraz pokrewnych dziedzinach pediatrycznych, jak również w ginekologii i położnictwie.</t>
  </si>
  <si>
    <t>Projekt wpisuje się w Cel strategiczny wyrażony w Lubuskiej Strategii Ochrony Zdrowia na lata 2014 – 2020 tj. "Dostosowanie opieki zdrowotnej do dynamiki długookresowych trendów demograficznych i epidemiologicznych"  poprzez realizację Celów operacyjnych: "Poprawę zdrowia kobiet w wieku rozrodczym oraz noworodków i niemowląt" i "Poprawę zdrowia dzieci i młodzieży".                                     Strategia Rozwoju Województwa Lubuskiego 2020 wskazuje również na  konieczność realizacji działań w kierunku poprawy organizacji świadczenia usług zdrowotnych m.in. poprzez rozwój wysokospecjalistycznych usług zdrowotnych oraz dostosowanie opieki zdrowotnej do trendów demograficznych. Dodatkowo inwestycja wpisuje się w założenia Średniookresowej Strategią Rozwoju Kraju - „Strategia Rozwoju Kraju 2020" oraz ”Długoterminowej Strategii Rozwoju Kraju – „ Polska 2030. Trzecia fala nowoczesności”, która jako jeden z kierunków interwencji w Gównym Celu "Poprawa jakości  życia Polaków" wskazuje na  "Dostosowanie systemu ochrony zdrowia do prognozowanych do roku 2030 zmian demograficznych, w szczególności wzmocnienie działań na rzecz rozwoju infrastruktury i zasobów kadrowych w obszarach opieki nad matką i dzieckiem oraz osobami starszymi".</t>
  </si>
  <si>
    <t>„Mapa potrzeb zdrowotnych w zakresie lecznictwa szpitalnego dla województwa lubuskiego” wskazuje , iż w województwie lubuskim nie ma ani jednego oddziału anestezjologii i intensywnej terapii dla dzieci. Wobec powyższego istnieje 100 % migracja pacjentów w tym zakresie (największa do województwa zachodniopomorskiego i wielkopolskiego). Ponadto analiza powyższej Mapy uwidacznia  brak pełnego zabezpieczenia świadczeń w zakresie onkologii dziecięcej, gdzie wartość migracji pacjentów poniżej 18 roku życia wynosi 79 %.
Utworzenie Centrum zapewni ciągłość i kompleksowość udzielanych świadczeń w zakresie opieki nad matką i dzieckiem i przełoży się na bezpieczeństwo pacjentów oraz wpłynie na zmniejszenie migracji pacjentów poza granice naszego województwa.</t>
  </si>
  <si>
    <t xml:space="preserve">W ramach kryterium ocenie podlega:
- czy podmiot leczniczy posiada umowę z  udzielanie świadczeń opieki zdrowotnej ze środków publicznych w zakresie zbieżnym z zakresem projektu lub - w przypadku poszerzenia działalności - czy złożono stosowne zobowiązanie podmiotu wykonującego działalność leczniczą do świadczenia usług finansowanych ze środków publicznych najpóźniej w kolejnym okresie kontraktowania świadczeń po zakończeniu realizacji projektu.
</t>
  </si>
  <si>
    <t>Premiowane będą projekty wpisujące się w działania w zakresie reorganizacji i restrukturyzacji wewnątrz podmiotów leczniczych, w celu maksymalizacji wykorzystania infrastruktury, w tym sąsiadującej, oraz stopnia jej dostosowania do istniejących deficytów, będące elementem przedstawionego przez Wnioskodawcę programu restrukturyzacji lub starategicznych dokumentów równoważnych.
Wnioskodawca powinien przedstawić zatwierdzony przez jego podmiot tworzący program restrukturyzacji podmiotu leczniczego, zawierający działania prowadzące do poprawy jego efektywności, tj. działania ukierunkowane na optymalizację zasobów podmiotu leczniczego oraz rozwiązania organizacyjno-zarządcze prowadzące do lepszego wykorzystania środków finansowych podmiotu leczniczego.
(max. 2 pkt)</t>
  </si>
  <si>
    <t>Kompleksowa opieka onkologiczna</t>
  </si>
  <si>
    <t>W ramach kryterium ocenie podlega, czy projekt realizowany będzie przez podmiot, które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(max. 2 pkt)</t>
  </si>
  <si>
    <t>Optymalna liczba łóżek szpitalnych</t>
  </si>
  <si>
    <t>W ramach kryterium ocenie podlega, czy w ramach projektu zwiekszona została liczba łóżek szpitalnych, przy czym zwiększenie liczby łóżek może nastąpić jedynie w dwóch przypadkach:
- taka potrzeba wynika z danych, o których mowa w MPZ lub danych źródłowych do MPZ lub danych sprawozdawczych NFZ,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</si>
  <si>
    <t>W ramach kryterium ocenie podlega, czy w ramach projektu zwiększona została liczba łóżek szpitalnych, przy czym zwiększenie liczby łóżek może nastąpić jedynie w dwóch przypadkach:
- taka potrzeba wynika z danych, o których mowa w MPZ lub danych źródłowych do MPZ lub danych sprawozdawczych NFZ,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</si>
  <si>
    <t>Sylwia Pędzińska, Dyrektor Departamentu Zarządzania RPO, tel. (68) 4565171, e-mail: s.pedzinska@rpo.lubuskie.pl</t>
  </si>
  <si>
    <t>WYKAZ DZIAŁAŃ, KTÓRE BĘDĄ UZGODNIONE W KOLEJNYCH PLANACH DZIAŁAŃ*</t>
  </si>
  <si>
    <t>*Obecnie nie zaplanowano dalszych konkursów/projektów pozakonkursowych, które mogłyby być uzgodnione w kolejnym PD.</t>
  </si>
  <si>
    <t>W ramach kryterium ocenie podlega, czy projekt przewiduje realizację opieki koordynowanej wraz z POZ lub AOS.
(max. 2 pkt)</t>
  </si>
  <si>
    <t>2020, IV</t>
  </si>
  <si>
    <t>Liczba projektów, w których sfinansowano koszty racjonalnych usprawnień dla osób z niepełnosprawnościami</t>
  </si>
  <si>
    <t>Wzrost zatrudnienia we wspieranych podmiotach (innych niż przedsiębiorstwa)</t>
  </si>
  <si>
    <t>nie określono</t>
  </si>
  <si>
    <t>Liczba utrzymanych miejsc pracy</t>
  </si>
  <si>
    <t>Zakup sprzętu i wyposażenia dofinansowanego z NPZCHN w przypadku pozytywnego przejścia przez procedury konkursowej w ramach tego programu lub ze środków własnych</t>
  </si>
  <si>
    <t>Wszelkie działania zaplanowane do realizacji inwestycji w ramach projektu są niezbędne do uruchomienia Ośrodka Radioterapii. Przewidziane wydatki na roboty budowlane i zakup sprzętu pozwolą zrealizować założone w projekcie cele oraz przyczynią się do właściwego funkcjonowania Ośrodka Radioterapii. Inwestycja jest możliwa do zrealizowania przez szpital jedynie przy założeniu pozyskania dofinansowania całości inwestycji. Model finansowy inwestycji  zakłada dofinansowanie   w wysokości 85% nakładów na budynek i wyposażenie niemedyczne, sfinansowane ze środków RPO oraz dofinansowanie 80% nakładów na aparaturę medyczną i sprzęt sfinansowane ze środków NPZCHN w przypadku pozytywnego przejścia przez procedury konkursowej w ramach tego programu lub ze środków własnych.</t>
  </si>
  <si>
    <t>Adekwatność działań do potrzeb</t>
  </si>
  <si>
    <t xml:space="preserve">Projekty z zakresu onkologii nie mogą przewidywać:
a) zwiększania liczby urządzeń do Pozytonowej Tomografii Emisyjnej (PET), chyba, że taka potrzeba została zidentyfikowana we właściwej mapie i - o ile to uzasadnione – przy wykorzystaniu danych zawartych w platformie;
b) wymiany PET – chyba, że taki wydatek zostanie uzasadniony stopniem zużycia urządzenia;
c) utworzenia nowego ośrodka chemioterapii, chyba że taka potrzeba została zidentyfikowana we właściwej mapie i - o ile to uzasadnione – przy wykorzystaniu danych zawartych w platformie;
d) zakupu akceleratora liniowego do teleradioterapii – chyba, że taka potrzeba została zidentyfikowana we właściwej mapie i - o ile to uzasadnione – przy wykorzystaniu danych zawartych w platformie oraz jedynie w miastach w niej wskazanych;
e) wymiany akceleratora linowego do teleradioterapii – chyba, że taki wydatek zostanie uzasadniony stopniem zużycia urządzenia, w tym w szczególności, gdy urządzenie ma więcej niż 10 lat.
</t>
  </si>
  <si>
    <t>W ramach kryterium ocenie podlega adekwatnść  zaplanowanych w ramach projektu zakupów do zidentyfikowanych  potrzeb. Nie jest możliwe: 
a) zwiększanie liczby urządzeń do Pozytonowej Tomografii Emisyjnej (PET), chyba, że taka potrzeba została zidentyfikowana we właściwej mapie i - o ile to uzasadnione – przy wykorzystaniu danych zawartych w platformie;
b) wymiana PET – chyba, że taki wydatek zostanie uzasadniony stopniem zużycia urządzenia;
c) utworzenie nowego ośrodka chemioterapii, chyba że taka potrzeba została zidentyfikowana we właściwej mapie i - o ile to uzasadnione – przy wykorzystaniu danych zawartych w platformie;
d) zakup akceleratora liniowego do teleradioterapii – chyba, że taka potrzeba została zidentyfikowana we właściwej mapie i - o ile to uzasadnione – przy wykorzystaniu danych zawartych w platformie oraz jedynie w miastach w niej wskazanych;
e) wymiana akceleratora linowego do teleradioterapii – chyba, że taki wydatek zostanie uzasadniony stopniem zużycia urządzenia, w tym w szczególności, gdy urządzenie ma więcej niż 10 lat.</t>
  </si>
  <si>
    <t>Zakres rzeczowy projektu nie obejmuje tego rodzaju działań.</t>
  </si>
  <si>
    <t>Głównymi zamierzeniami budowy Centrum Zdrowia Matki i Dziecka w Wojewódzkim Szpitalu Klinicznym jest między innymi stworzenie nowoczesnej bazy łóżkowej i diagnostyczno-zabiegowej soełniającej najwyższe standardy do nowoczesnego pediatrycznego szpitala klinicznego. W tym celu należy przenieść Oddział Położnictwa wraz z traktem porodowym i dedykowaną salą operacyjną do cięć cesarskich oraz Klinicznego Oddziału Neonatologii wraz z OIOM-em noworodkowym. Podwyższenie komfortu leczenia dzieci oraz pacjentek położniczych zostanie osiągnięte poprzez odseparowanie Oddziału Dziecięcego i Oddziału Położnictwa i Neonatologii od oddziałów, gdzie przebywają dorośli pacjenci. Nowopowstałe odcinki i stanowiska oparzeniowe, zakaźne zwiększą zakres udzielanych świadczeń medycznych. Stworzone zostanie przyjazne środowisko dla dzieci poprzez zorganizowanie sal zabawowo-edukacyjnych oraz stworzenie zewnętrznej infrastruktury z placem zabaw oraz miejscem do przebywania rodziców z dziećmi.
1. Struktura Oddziałów i ilość planowanych łóżek:
1) Oddział Pediatrii z wydzielonymi łóżkami na potrzeby diabetologii, endokrynologii,  hematologii, nefrologii  - 46 łóżek oraz 6 łóżek  izolacyjno - zakaźnych 
2) Oddział Chirurgii i Urologii Dziecięcej z łóżkami przeznaczonymi również  dla potrzeb chirurgii noworodka i traumatologii  - 30 łóżek
3) Oddział Onkologii Dziecięcej - 12 łóżek
4) Oddział Położnictwa z traktem porodowym i salą cięć cesarskich: 
- 23 łóżka dla matek, - 23 łóżeczka dla noworodków, - 2 sale do cięć cesarskich 
5) Oddział Neonatologiczny przeznaczony również dla potrzeb patologii noworodka -15 łóżeczek i intensywnej terapii noworodka - 12 stanowisk OIOM
6) Oddział Anestezjologii i Intensywnej Terapii dla dzieci -6 łóżek
2. Oddział Położniczy z traktem porodowym i salą cięć cesarskich jest częścią składową Klinicznego Oddziału Położniczo - Ginekologicznego, która zostanie przeniesiona do dobudowanej części Centrum Zdrowia Matki i Dziecka. Nie planuje się utworzenia samodzielnego Oddziału Ginekologii.
3. Planowana liczba łóżek w poszczególnych oddziałach została zracjonalizowana zgodnie z decyzją Wojewody Lubuskiego.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</si>
</sst>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23"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b/>
      <sz val="16"/>
      <color theme="1"/>
      <name val="Calibri"/>
      <family val="2"/>
      <charset val="238"/>
      <scheme val="minor"/>
    </font>
    <font>
      <b/>
      <sz val="20"/>
      <color theme="1"/>
      <name val="Calibri"/>
      <family val="2"/>
      <charset val="238"/>
      <scheme val="minor"/>
    </font>
    <font>
      <sz val="8"/>
      <color theme="1"/>
      <name val="Calibri"/>
      <family val="2"/>
      <charset val="238"/>
      <scheme val="minor"/>
    </font>
    <font>
      <sz val="11"/>
      <color indexed="8"/>
      <name val="Calibri"/>
      <family val="2"/>
      <charset val="238"/>
    </font>
    <font>
      <i/>
      <sz val="9"/>
      <name val="Calibri"/>
      <family val="2"/>
      <charset val="238"/>
      <scheme val="minor"/>
    </font>
    <font>
      <sz val="10"/>
      <color indexed="8"/>
      <name val="Calibri"/>
      <family val="2"/>
      <charset val="238"/>
    </font>
    <font>
      <sz val="10"/>
      <name val="Calibri"/>
      <family val="2"/>
      <charset val="238"/>
    </font>
    <font>
      <i/>
      <sz val="10"/>
      <name val="Calibri"/>
      <family val="2"/>
      <charset val="238"/>
    </font>
    <font>
      <sz val="10"/>
      <name val="CalIBRI"/>
      <family val="2"/>
      <charset val="1"/>
    </font>
    <font>
      <sz val="8"/>
      <name val="Calibri"/>
      <family val="2"/>
      <charset val="238"/>
      <scheme val="minor"/>
    </font>
    <font>
      <sz val="11"/>
      <name val="Calibri"/>
      <family val="2"/>
      <charset val="238"/>
      <scheme val="minor"/>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FFCC"/>
        <bgColor indexed="64"/>
      </patternFill>
    </fill>
    <fill>
      <patternFill patternType="solid">
        <fgColor indexed="9"/>
        <bgColor indexed="27"/>
      </patternFill>
    </fill>
    <fill>
      <patternFill patternType="solid">
        <fgColor indexed="9"/>
        <bgColor indexed="26"/>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8"/>
      </right>
      <top style="thin">
        <color indexed="64"/>
      </top>
      <bottom style="thin">
        <color indexed="8"/>
      </bottom>
      <diagonal/>
    </border>
    <border>
      <left style="thin">
        <color indexed="8"/>
      </left>
      <right style="medium">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medium">
        <color indexed="64"/>
      </right>
      <top style="thin">
        <color indexed="8"/>
      </top>
      <bottom/>
      <diagonal/>
    </border>
  </borders>
  <cellStyleXfs count="3">
    <xf numFmtId="0" fontId="0" fillId="0" borderId="0"/>
    <xf numFmtId="43" fontId="1" fillId="0" borderId="0" applyFont="0" applyFill="0" applyBorder="0" applyAlignment="0" applyProtection="0"/>
    <xf numFmtId="0" fontId="15" fillId="0" borderId="0"/>
  </cellStyleXfs>
  <cellXfs count="346">
    <xf numFmtId="0" fontId="0" fillId="0" borderId="0" xfId="0"/>
    <xf numFmtId="0" fontId="2" fillId="0" borderId="0" xfId="0" applyFont="1"/>
    <xf numFmtId="0" fontId="6" fillId="0" borderId="4" xfId="0" applyFont="1" applyBorder="1" applyAlignment="1" applyProtection="1">
      <alignment vertical="center" wrapText="1"/>
      <protection locked="0"/>
    </xf>
    <xf numFmtId="0" fontId="2" fillId="0" borderId="0" xfId="0" applyFont="1" applyAlignment="1">
      <alignment horizontal="center" vertical="center"/>
    </xf>
    <xf numFmtId="0" fontId="2" fillId="0" borderId="4" xfId="0" applyFont="1" applyBorder="1"/>
    <xf numFmtId="0" fontId="2" fillId="0" borderId="26" xfId="0" applyFont="1" applyBorder="1"/>
    <xf numFmtId="0" fontId="2" fillId="0" borderId="0" xfId="0" applyFont="1" applyFill="1"/>
    <xf numFmtId="164" fontId="2" fillId="0" borderId="4" xfId="1" applyNumberFormat="1" applyFont="1" applyBorder="1"/>
    <xf numFmtId="0" fontId="5" fillId="2" borderId="17" xfId="0"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2" fillId="0" borderId="38" xfId="0" applyFont="1" applyBorder="1" applyAlignment="1"/>
    <xf numFmtId="0" fontId="2" fillId="0" borderId="45" xfId="0" applyFont="1" applyBorder="1" applyAlignment="1"/>
    <xf numFmtId="0" fontId="2" fillId="0" borderId="49" xfId="0" applyFont="1" applyBorder="1" applyAlignment="1"/>
    <xf numFmtId="0" fontId="2" fillId="0" borderId="35" xfId="0" applyFont="1" applyBorder="1" applyAlignment="1"/>
    <xf numFmtId="0" fontId="2" fillId="0" borderId="0" xfId="0" applyFont="1" applyBorder="1" applyAlignment="1"/>
    <xf numFmtId="0" fontId="2" fillId="0" borderId="50" xfId="0" applyFont="1" applyBorder="1" applyAlignment="1"/>
    <xf numFmtId="0" fontId="2" fillId="0" borderId="51" xfId="0" applyFont="1" applyBorder="1" applyAlignment="1"/>
    <xf numFmtId="0" fontId="2" fillId="0" borderId="46" xfId="0" applyFont="1" applyBorder="1" applyAlignment="1"/>
    <xf numFmtId="0" fontId="2" fillId="0" borderId="52" xfId="0" applyFont="1" applyBorder="1" applyAlignment="1"/>
    <xf numFmtId="0" fontId="2" fillId="0" borderId="4" xfId="0" applyFont="1" applyBorder="1" applyAlignment="1">
      <alignment horizontal="center"/>
    </xf>
    <xf numFmtId="0" fontId="2" fillId="0" borderId="26" xfId="0" applyFont="1" applyBorder="1" applyAlignment="1">
      <alignment horizontal="center"/>
    </xf>
    <xf numFmtId="0" fontId="2" fillId="6" borderId="5" xfId="0" applyFont="1" applyFill="1" applyBorder="1" applyAlignment="1" applyProtection="1">
      <alignment horizontal="center" vertical="center" wrapText="1"/>
    </xf>
    <xf numFmtId="0" fontId="2" fillId="13" borderId="4" xfId="0" applyFont="1" applyFill="1" applyBorder="1" applyAlignment="1" applyProtection="1">
      <alignment vertical="center" wrapText="1"/>
    </xf>
    <xf numFmtId="0" fontId="6" fillId="13" borderId="15" xfId="0" applyFont="1" applyFill="1" applyBorder="1" applyAlignment="1" applyProtection="1">
      <alignment horizontal="center" vertical="center" wrapText="1"/>
      <protection locked="0"/>
    </xf>
    <xf numFmtId="0" fontId="6" fillId="13" borderId="16" xfId="0" applyFont="1" applyFill="1" applyBorder="1" applyAlignment="1" applyProtection="1">
      <alignment horizontal="center" vertical="center" wrapText="1"/>
      <protection locked="0"/>
    </xf>
    <xf numFmtId="0" fontId="2" fillId="10" borderId="17" xfId="0" applyFont="1" applyFill="1" applyBorder="1" applyAlignment="1" applyProtection="1">
      <alignment horizontal="center" vertical="center" wrapText="1"/>
    </xf>
    <xf numFmtId="0" fontId="2" fillId="10" borderId="25" xfId="0" applyFont="1" applyFill="1" applyBorder="1" applyAlignment="1" applyProtection="1">
      <alignment horizontal="center" vertical="center" wrapText="1"/>
    </xf>
    <xf numFmtId="0" fontId="5" fillId="10" borderId="25"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41" xfId="0" applyFont="1" applyFill="1" applyBorder="1" applyAlignment="1">
      <alignment horizontal="center" vertical="center" wrapText="1"/>
    </xf>
    <xf numFmtId="0" fontId="5" fillId="10" borderId="32" xfId="0" applyFont="1" applyFill="1" applyBorder="1" applyAlignment="1">
      <alignment horizontal="center" vertical="center" wrapText="1"/>
    </xf>
    <xf numFmtId="0" fontId="2" fillId="12" borderId="30" xfId="0" applyFont="1" applyFill="1" applyBorder="1" applyAlignment="1">
      <alignment vertical="center" wrapText="1"/>
    </xf>
    <xf numFmtId="0" fontId="2" fillId="12" borderId="20" xfId="0" applyFont="1" applyFill="1" applyBorder="1" applyAlignment="1">
      <alignment vertical="center" wrapText="1"/>
    </xf>
    <xf numFmtId="0" fontId="7" fillId="14" borderId="39" xfId="0" applyFont="1" applyFill="1" applyBorder="1" applyAlignment="1">
      <alignment horizontal="center" vertical="center" wrapText="1"/>
    </xf>
    <xf numFmtId="0" fontId="2" fillId="12" borderId="14" xfId="0" applyFont="1" applyFill="1" applyBorder="1" applyAlignment="1">
      <alignment horizontal="center" vertical="center"/>
    </xf>
    <xf numFmtId="0" fontId="2" fillId="12" borderId="15" xfId="0" applyFont="1" applyFill="1" applyBorder="1" applyAlignment="1">
      <alignment horizontal="center" vertical="center" wrapText="1"/>
    </xf>
    <xf numFmtId="0" fontId="2" fillId="12" borderId="16" xfId="0" applyFont="1" applyFill="1" applyBorder="1" applyAlignment="1">
      <alignment horizontal="center" vertical="center"/>
    </xf>
    <xf numFmtId="0" fontId="2" fillId="12" borderId="17" xfId="0" applyFont="1" applyFill="1" applyBorder="1" applyAlignment="1">
      <alignment horizontal="center" vertical="center"/>
    </xf>
    <xf numFmtId="0" fontId="2" fillId="0" borderId="17" xfId="0" applyFont="1" applyBorder="1"/>
    <xf numFmtId="0" fontId="2" fillId="0" borderId="25" xfId="0" applyFont="1" applyBorder="1"/>
    <xf numFmtId="164" fontId="2" fillId="0" borderId="19" xfId="1" applyNumberFormat="1" applyFont="1" applyBorder="1" applyAlignment="1"/>
    <xf numFmtId="164" fontId="2" fillId="0" borderId="27" xfId="1" applyNumberFormat="1" applyFont="1" applyBorder="1" applyAlignment="1"/>
    <xf numFmtId="0" fontId="0" fillId="0" borderId="4" xfId="0" applyBorder="1"/>
    <xf numFmtId="0" fontId="8" fillId="16" borderId="4" xfId="0" applyFont="1" applyFill="1" applyBorder="1" applyAlignment="1">
      <alignment horizontal="center" vertical="center"/>
    </xf>
    <xf numFmtId="0" fontId="3" fillId="14" borderId="39"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 fillId="9" borderId="0" xfId="0" applyFont="1" applyFill="1"/>
    <xf numFmtId="0" fontId="12" fillId="9" borderId="0" xfId="0" applyFont="1" applyFill="1"/>
    <xf numFmtId="0" fontId="13" fillId="9" borderId="0" xfId="0" applyFont="1" applyFill="1"/>
    <xf numFmtId="0" fontId="0" fillId="0" borderId="0" xfId="0" applyFont="1"/>
    <xf numFmtId="0" fontId="0" fillId="0" borderId="0" xfId="0" applyNumberFormat="1"/>
    <xf numFmtId="0" fontId="2" fillId="0" borderId="4" xfId="0" applyFont="1" applyBorder="1" applyAlignment="1">
      <alignment horizontal="center" wrapText="1"/>
    </xf>
    <xf numFmtId="0" fontId="2" fillId="0" borderId="0" xfId="0" quotePrefix="1" applyFont="1"/>
    <xf numFmtId="0" fontId="8" fillId="16" borderId="4" xfId="0" applyFont="1" applyFill="1" applyBorder="1" applyAlignment="1">
      <alignment horizontal="center" vertical="center" wrapText="1"/>
    </xf>
    <xf numFmtId="0" fontId="7" fillId="14" borderId="39"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14" fillId="0" borderId="4" xfId="0" applyFont="1" applyBorder="1" applyAlignment="1">
      <alignment wrapText="1"/>
    </xf>
    <xf numFmtId="4" fontId="14" fillId="0" borderId="4" xfId="0" applyNumberFormat="1" applyFont="1" applyBorder="1" applyAlignment="1">
      <alignment wrapText="1"/>
    </xf>
    <xf numFmtId="3" fontId="14" fillId="0" borderId="4" xfId="0" applyNumberFormat="1" applyFont="1" applyBorder="1" applyAlignment="1">
      <alignment wrapText="1"/>
    </xf>
    <xf numFmtId="17" fontId="14" fillId="0" borderId="4" xfId="0" applyNumberFormat="1" applyFont="1" applyBorder="1" applyAlignment="1">
      <alignment wrapText="1"/>
    </xf>
    <xf numFmtId="14" fontId="14" fillId="0" borderId="4" xfId="0" applyNumberFormat="1" applyFont="1" applyBorder="1" applyAlignment="1">
      <alignment wrapText="1"/>
    </xf>
    <xf numFmtId="15" fontId="14" fillId="0" borderId="4" xfId="0" applyNumberFormat="1" applyFont="1" applyBorder="1" applyAlignment="1">
      <alignment wrapText="1"/>
    </xf>
    <xf numFmtId="3" fontId="16" fillId="0" borderId="4" xfId="0" applyNumberFormat="1" applyFont="1" applyBorder="1" applyAlignment="1" applyProtection="1">
      <alignment vertical="center" wrapText="1"/>
      <protection locked="0"/>
    </xf>
    <xf numFmtId="3" fontId="6" fillId="0" borderId="19" xfId="0" applyNumberFormat="1" applyFont="1" applyBorder="1" applyAlignment="1" applyProtection="1">
      <alignment vertical="center" wrapText="1"/>
      <protection locked="0"/>
    </xf>
    <xf numFmtId="0" fontId="14" fillId="0" borderId="4" xfId="0" applyFont="1" applyFill="1" applyBorder="1" applyAlignment="1">
      <alignment vertical="center" wrapText="1"/>
    </xf>
    <xf numFmtId="0" fontId="14" fillId="0" borderId="19" xfId="0" applyFont="1" applyFill="1" applyBorder="1" applyAlignment="1">
      <alignment vertical="center" wrapText="1"/>
    </xf>
    <xf numFmtId="0" fontId="14" fillId="0" borderId="4"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27" xfId="0" applyFont="1" applyFill="1" applyBorder="1" applyAlignment="1">
      <alignment horizontal="left" vertical="center" wrapText="1"/>
    </xf>
    <xf numFmtId="3" fontId="2" fillId="0" borderId="4" xfId="0" applyNumberFormat="1" applyFont="1" applyBorder="1" applyAlignment="1">
      <alignment horizontal="center"/>
    </xf>
    <xf numFmtId="0" fontId="14" fillId="0" borderId="5"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2" fillId="0" borderId="4" xfId="0" applyFont="1" applyBorder="1" applyAlignment="1">
      <alignment horizontal="center"/>
    </xf>
    <xf numFmtId="0" fontId="2" fillId="0" borderId="26" xfId="0" applyFont="1" applyBorder="1" applyAlignment="1">
      <alignment horizontal="center"/>
    </xf>
    <xf numFmtId="0" fontId="2" fillId="0" borderId="4" xfId="0" applyFont="1" applyBorder="1" applyAlignment="1">
      <alignment horizontal="center"/>
    </xf>
    <xf numFmtId="0" fontId="4" fillId="7" borderId="5" xfId="0" applyFont="1" applyFill="1" applyBorder="1" applyAlignment="1" applyProtection="1">
      <alignment horizontal="center" vertical="center" wrapText="1"/>
    </xf>
    <xf numFmtId="0" fontId="14" fillId="3" borderId="27" xfId="0" applyFont="1" applyFill="1" applyBorder="1" applyAlignment="1">
      <alignment horizontal="left" vertical="center" wrapText="1"/>
    </xf>
    <xf numFmtId="164" fontId="2" fillId="0" borderId="19" xfId="1" applyNumberFormat="1" applyFont="1" applyBorder="1" applyAlignment="1" applyProtection="1">
      <alignment wrapText="1"/>
      <protection locked="0"/>
    </xf>
    <xf numFmtId="3" fontId="16" fillId="0" borderId="19" xfId="0" applyNumberFormat="1" applyFont="1" applyBorder="1" applyAlignment="1" applyProtection="1">
      <alignment vertical="center" wrapText="1"/>
      <protection locked="0"/>
    </xf>
    <xf numFmtId="4" fontId="16" fillId="0" borderId="26" xfId="0" applyNumberFormat="1" applyFont="1" applyBorder="1" applyAlignment="1" applyProtection="1">
      <alignment horizontal="justify" vertical="center" wrapText="1"/>
      <protection locked="0"/>
    </xf>
    <xf numFmtId="4" fontId="16" fillId="0" borderId="26" xfId="0" applyNumberFormat="1" applyFont="1" applyBorder="1" applyAlignment="1" applyProtection="1">
      <alignment horizontal="center" vertical="center" wrapText="1"/>
      <protection locked="0"/>
    </xf>
    <xf numFmtId="4" fontId="16" fillId="0" borderId="27" xfId="0" applyNumberFormat="1" applyFont="1" applyBorder="1" applyAlignment="1" applyProtection="1">
      <alignment horizontal="center" vertical="center" wrapText="1"/>
      <protection locked="0"/>
    </xf>
    <xf numFmtId="3" fontId="16" fillId="0" borderId="4" xfId="0" applyNumberFormat="1" applyFont="1" applyFill="1" applyBorder="1" applyAlignment="1" applyProtection="1">
      <alignment vertical="center" wrapText="1"/>
      <protection locked="0"/>
    </xf>
    <xf numFmtId="0" fontId="6" fillId="0" borderId="4" xfId="0" applyFont="1" applyFill="1" applyBorder="1" applyAlignment="1" applyProtection="1">
      <alignment vertical="center" wrapText="1"/>
      <protection locked="0"/>
    </xf>
    <xf numFmtId="3" fontId="6" fillId="0" borderId="19" xfId="0" applyNumberFormat="1" applyFont="1" applyFill="1" applyBorder="1" applyAlignment="1" applyProtection="1">
      <alignment vertical="center" wrapText="1"/>
      <protection locked="0"/>
    </xf>
    <xf numFmtId="0" fontId="6" fillId="0" borderId="26"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justify" vertical="center" wrapText="1"/>
      <protection locked="0"/>
    </xf>
    <xf numFmtId="0" fontId="6" fillId="0" borderId="27" xfId="0" applyFont="1" applyFill="1" applyBorder="1" applyAlignment="1" applyProtection="1">
      <alignment horizontal="right" vertical="center" wrapText="1"/>
      <protection locked="0"/>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2" fillId="6" borderId="17" xfId="0" applyFont="1" applyFill="1" applyBorder="1" applyAlignment="1" applyProtection="1">
      <alignment horizontal="center" vertical="center" wrapText="1"/>
    </xf>
    <xf numFmtId="0" fontId="2" fillId="6" borderId="48" xfId="0" applyFont="1" applyFill="1" applyBorder="1" applyAlignment="1" applyProtection="1">
      <alignment horizontal="center" vertical="center" wrapText="1"/>
    </xf>
    <xf numFmtId="0" fontId="2" fillId="6" borderId="17"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8" xfId="0" applyFont="1" applyFill="1" applyBorder="1" applyAlignment="1">
      <alignment horizontal="center" wrapText="1"/>
    </xf>
    <xf numFmtId="0" fontId="4" fillId="5" borderId="57" xfId="0" applyFont="1" applyFill="1" applyBorder="1" applyAlignment="1" applyProtection="1">
      <alignment horizontal="center" vertical="center" wrapText="1"/>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6" borderId="44" xfId="0" applyFont="1" applyFill="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37" xfId="0" applyFont="1" applyFill="1" applyBorder="1" applyAlignment="1" applyProtection="1">
      <alignment horizontal="center" vertical="center" wrapText="1"/>
    </xf>
    <xf numFmtId="0" fontId="2" fillId="0" borderId="3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11" fillId="8" borderId="57" xfId="0" applyFont="1" applyFill="1" applyBorder="1" applyAlignment="1" applyProtection="1">
      <alignment horizontal="center" vertical="center" wrapText="1"/>
    </xf>
    <xf numFmtId="0" fontId="11" fillId="8" borderId="30" xfId="0" applyFont="1" applyFill="1" applyBorder="1" applyAlignment="1" applyProtection="1">
      <alignment horizontal="center" vertical="center" wrapText="1"/>
    </xf>
    <xf numFmtId="0" fontId="11" fillId="8" borderId="31"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xf>
    <xf numFmtId="0" fontId="4" fillId="5" borderId="16" xfId="0" applyFont="1" applyFill="1" applyBorder="1" applyAlignment="1" applyProtection="1">
      <alignment horizontal="center" vertical="center" wrapText="1"/>
    </xf>
    <xf numFmtId="0" fontId="2" fillId="6" borderId="25" xfId="0" applyFont="1" applyFill="1" applyBorder="1" applyAlignment="1" applyProtection="1">
      <alignment horizontal="left" vertical="center" wrapText="1"/>
    </xf>
    <xf numFmtId="0" fontId="2" fillId="6" borderId="26" xfId="0" applyFont="1" applyFill="1" applyBorder="1" applyAlignment="1" applyProtection="1">
      <alignment horizontal="left" vertical="center" wrapText="1"/>
    </xf>
    <xf numFmtId="0" fontId="2" fillId="0" borderId="26" xfId="0" applyFont="1" applyBorder="1" applyAlignment="1">
      <alignment horizontal="center"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0" xfId="0" applyFont="1" applyBorder="1" applyAlignment="1">
      <alignment horizontal="center"/>
    </xf>
    <xf numFmtId="164" fontId="2" fillId="0" borderId="4" xfId="1" applyNumberFormat="1" applyFont="1" applyBorder="1" applyAlignment="1">
      <alignment horizontal="center"/>
    </xf>
    <xf numFmtId="0" fontId="2" fillId="6" borderId="4"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19"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0" fillId="0" borderId="3" xfId="0" applyBorder="1" applyAlignment="1">
      <alignment horizontal="center" wrapText="1"/>
    </xf>
    <xf numFmtId="0" fontId="2" fillId="6" borderId="9" xfId="0"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2" fillId="6" borderId="24"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0" borderId="1" xfId="0" applyFont="1" applyBorder="1" applyAlignment="1">
      <alignment horizontal="center"/>
    </xf>
    <xf numFmtId="0" fontId="0" fillId="0" borderId="3" xfId="0" applyBorder="1" applyAlignment="1">
      <alignment horizontal="center"/>
    </xf>
    <xf numFmtId="164" fontId="2" fillId="0" borderId="1" xfId="1" applyNumberFormat="1" applyFont="1" applyBorder="1" applyAlignment="1">
      <alignment horizontal="center"/>
    </xf>
    <xf numFmtId="0" fontId="3" fillId="0" borderId="0" xfId="0" applyFont="1" applyAlignment="1">
      <alignment horizontal="center" vertical="center" wrapText="1"/>
    </xf>
    <xf numFmtId="164" fontId="2" fillId="0" borderId="26" xfId="1" applyNumberFormat="1" applyFont="1" applyBorder="1" applyAlignment="1">
      <alignment horizontal="center"/>
    </xf>
    <xf numFmtId="164" fontId="2" fillId="0" borderId="4" xfId="1" applyNumberFormat="1" applyFont="1" applyBorder="1" applyAlignment="1" applyProtection="1">
      <alignment horizontal="center"/>
      <protection locked="0"/>
    </xf>
    <xf numFmtId="0" fontId="2" fillId="0" borderId="4" xfId="0" applyFont="1" applyBorder="1" applyAlignment="1">
      <alignment horizontal="center"/>
    </xf>
    <xf numFmtId="0" fontId="2" fillId="0" borderId="46" xfId="0" applyFont="1" applyFill="1" applyBorder="1" applyAlignment="1">
      <alignment horizontal="center" vertical="center"/>
    </xf>
    <xf numFmtId="0" fontId="7" fillId="14" borderId="39" xfId="0" applyFont="1" applyFill="1" applyBorder="1" applyAlignment="1">
      <alignment horizontal="center" vertical="center" wrapText="1"/>
    </xf>
    <xf numFmtId="0" fontId="7" fillId="14" borderId="12" xfId="0" applyFont="1" applyFill="1" applyBorder="1" applyAlignment="1">
      <alignment horizontal="center" vertical="center" wrapText="1"/>
    </xf>
    <xf numFmtId="0" fontId="7" fillId="14" borderId="40"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3" xfId="0" applyBorder="1" applyAlignment="1">
      <alignment horizontal="left" vertical="center" wrapText="1"/>
    </xf>
    <xf numFmtId="0" fontId="14" fillId="0" borderId="5" xfId="0" applyFont="1" applyFill="1" applyBorder="1" applyAlignment="1">
      <alignment horizontal="left" vertical="center" wrapText="1"/>
    </xf>
    <xf numFmtId="0" fontId="0" fillId="0" borderId="7" xfId="0" applyBorder="1" applyAlignment="1">
      <alignment horizontal="left" vertical="center" wrapText="1"/>
    </xf>
    <xf numFmtId="0" fontId="21" fillId="0" borderId="22"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11" fillId="15" borderId="11" xfId="0" applyFont="1" applyFill="1" applyBorder="1" applyAlignment="1">
      <alignment horizontal="center" vertical="center"/>
    </xf>
    <xf numFmtId="0" fontId="11" fillId="15" borderId="12" xfId="0" applyFont="1" applyFill="1" applyBorder="1" applyAlignment="1">
      <alignment horizontal="center" vertical="center"/>
    </xf>
    <xf numFmtId="0" fontId="11" fillId="15" borderId="1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 fillId="14" borderId="53" xfId="0" applyFont="1" applyFill="1" applyBorder="1" applyAlignment="1">
      <alignment horizontal="center" vertical="center" wrapText="1"/>
    </xf>
    <xf numFmtId="0" fontId="2" fillId="14" borderId="54"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22" xfId="0" applyFont="1" applyFill="1" applyBorder="1" applyAlignment="1">
      <alignment horizontal="left" vertical="center" wrapText="1"/>
    </xf>
    <xf numFmtId="0" fontId="14" fillId="0" borderId="47" xfId="0" applyFont="1" applyBorder="1" applyAlignment="1">
      <alignment horizontal="left" vertical="center" wrapText="1"/>
    </xf>
    <xf numFmtId="0" fontId="2" fillId="0" borderId="12" xfId="0" applyFont="1" applyFill="1" applyBorder="1" applyAlignment="1">
      <alignment horizontal="center" vertical="center" wrapText="1"/>
    </xf>
    <xf numFmtId="0" fontId="14" fillId="0" borderId="26" xfId="0" applyFont="1" applyFill="1" applyBorder="1" applyAlignment="1">
      <alignment horizontal="left" vertical="center" wrapText="1"/>
    </xf>
    <xf numFmtId="0" fontId="2" fillId="12" borderId="15" xfId="0" applyFont="1" applyFill="1" applyBorder="1" applyAlignment="1">
      <alignment horizontal="center" vertical="center" wrapText="1"/>
    </xf>
    <xf numFmtId="0" fontId="14" fillId="3" borderId="22" xfId="0" applyFont="1" applyFill="1" applyBorder="1" applyAlignment="1">
      <alignment horizontal="left" vertical="center" wrapText="1"/>
    </xf>
    <xf numFmtId="0" fontId="0" fillId="3" borderId="47" xfId="0" applyFill="1" applyBorder="1" applyAlignment="1">
      <alignment horizontal="left" vertical="center" wrapText="1"/>
    </xf>
    <xf numFmtId="3" fontId="18" fillId="17" borderId="64" xfId="2" applyNumberFormat="1" applyFont="1" applyFill="1" applyBorder="1" applyAlignment="1" applyProtection="1">
      <alignment horizontal="center" vertical="center" wrapText="1"/>
      <protection locked="0"/>
    </xf>
    <xf numFmtId="3" fontId="18" fillId="17" borderId="65" xfId="2" applyNumberFormat="1" applyFont="1" applyFill="1" applyBorder="1" applyAlignment="1" applyProtection="1">
      <alignment horizontal="center" vertical="center" wrapText="1"/>
      <protection locked="0"/>
    </xf>
    <xf numFmtId="3" fontId="18" fillId="17" borderId="71" xfId="2" applyNumberFormat="1" applyFont="1" applyFill="1" applyBorder="1" applyAlignment="1" applyProtection="1">
      <alignment horizontal="center" vertical="center" wrapText="1"/>
      <protection locked="0"/>
    </xf>
    <xf numFmtId="3" fontId="18" fillId="17" borderId="72" xfId="2" applyNumberFormat="1" applyFont="1" applyFill="1" applyBorder="1" applyAlignment="1" applyProtection="1">
      <alignment horizontal="center" vertical="center" wrapText="1"/>
      <protection locked="0"/>
    </xf>
    <xf numFmtId="3" fontId="18" fillId="17" borderId="4" xfId="2" applyNumberFormat="1" applyFont="1" applyFill="1" applyBorder="1" applyAlignment="1" applyProtection="1">
      <alignment horizontal="center" vertical="center" wrapText="1"/>
      <protection locked="0"/>
    </xf>
    <xf numFmtId="3" fontId="18" fillId="17" borderId="19"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xf>
    <xf numFmtId="3" fontId="0" fillId="0" borderId="3" xfId="0" applyNumberFormat="1" applyBorder="1" applyAlignment="1">
      <alignment horizontal="center" vertical="center" wrapText="1"/>
    </xf>
    <xf numFmtId="3" fontId="5" fillId="0" borderId="1" xfId="0" applyNumberFormat="1" applyFont="1" applyFill="1" applyBorder="1" applyAlignment="1" applyProtection="1">
      <alignment horizontal="center" vertical="center" wrapText="1"/>
      <protection locked="0"/>
    </xf>
    <xf numFmtId="3" fontId="0" fillId="0" borderId="8" xfId="0" applyNumberFormat="1" applyBorder="1" applyAlignment="1">
      <alignment horizontal="center" vertical="center" wrapText="1"/>
    </xf>
    <xf numFmtId="3" fontId="2" fillId="0" borderId="4" xfId="0" applyNumberFormat="1" applyFont="1" applyFill="1" applyBorder="1" applyAlignment="1" applyProtection="1">
      <alignment horizontal="center" vertical="center" wrapText="1"/>
    </xf>
    <xf numFmtId="0" fontId="17" fillId="0" borderId="4" xfId="2" applyFont="1" applyBorder="1" applyAlignment="1">
      <alignment horizontal="center" vertical="center" wrapText="1"/>
    </xf>
    <xf numFmtId="0" fontId="17" fillId="0" borderId="63" xfId="2" applyFont="1" applyBorder="1" applyAlignment="1">
      <alignment horizontal="center" vertical="center" wrapText="1"/>
    </xf>
    <xf numFmtId="0" fontId="17" fillId="0" borderId="70" xfId="2" applyFont="1" applyBorder="1" applyAlignment="1">
      <alignment horizontal="center" vertical="center" wrapText="1"/>
    </xf>
    <xf numFmtId="0" fontId="18" fillId="0" borderId="4" xfId="2" applyFont="1" applyBorder="1" applyAlignment="1">
      <alignment horizontal="center" vertical="center" wrapText="1"/>
    </xf>
    <xf numFmtId="0" fontId="5" fillId="13" borderId="26" xfId="0" applyFont="1" applyFill="1" applyBorder="1" applyAlignment="1">
      <alignment vertical="center" wrapText="1"/>
    </xf>
    <xf numFmtId="0" fontId="5" fillId="13" borderId="15" xfId="0" applyFont="1" applyFill="1" applyBorder="1" applyAlignment="1">
      <alignment horizontal="center" wrapText="1"/>
    </xf>
    <xf numFmtId="0" fontId="5" fillId="13" borderId="16" xfId="0" applyFont="1" applyFill="1" applyBorder="1" applyAlignment="1">
      <alignment horizontal="center" wrapText="1"/>
    </xf>
    <xf numFmtId="0" fontId="5" fillId="13" borderId="1"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6" fillId="0" borderId="4"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5" fillId="13" borderId="4" xfId="0" applyFont="1" applyFill="1" applyBorder="1" applyAlignment="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3" fontId="18" fillId="17" borderId="60" xfId="2" applyNumberFormat="1" applyFont="1" applyFill="1" applyBorder="1" applyAlignment="1" applyProtection="1">
      <alignment horizontal="center" vertical="center" wrapText="1"/>
      <protection locked="0"/>
    </xf>
    <xf numFmtId="3" fontId="18" fillId="17" borderId="61" xfId="2" applyNumberFormat="1" applyFont="1" applyFill="1" applyBorder="1" applyAlignment="1" applyProtection="1">
      <alignment horizontal="center" vertical="center" wrapText="1"/>
      <protection locked="0"/>
    </xf>
    <xf numFmtId="0" fontId="17" fillId="0" borderId="36" xfId="2" applyFont="1" applyFill="1" applyBorder="1" applyAlignment="1">
      <alignment horizontal="center" vertical="center" wrapText="1"/>
    </xf>
    <xf numFmtId="0" fontId="17" fillId="0" borderId="20" xfId="2" applyFont="1" applyFill="1" applyBorder="1" applyAlignment="1">
      <alignment horizontal="center" vertical="center" wrapText="1"/>
    </xf>
    <xf numFmtId="0" fontId="17" fillId="0" borderId="37" xfId="2" applyFont="1" applyFill="1" applyBorder="1" applyAlignment="1">
      <alignment horizontal="center" vertical="center" wrapText="1"/>
    </xf>
    <xf numFmtId="0" fontId="17" fillId="0" borderId="62" xfId="2" applyFont="1" applyBorder="1" applyAlignment="1">
      <alignment horizontal="center" vertical="center" wrapText="1"/>
    </xf>
    <xf numFmtId="0" fontId="17" fillId="0" borderId="26" xfId="2" applyFont="1" applyBorder="1" applyAlignment="1">
      <alignment horizontal="center" vertical="center" wrapText="1"/>
    </xf>
    <xf numFmtId="0" fontId="5" fillId="13" borderId="4" xfId="0" applyFont="1" applyFill="1" applyBorder="1" applyAlignment="1" applyProtection="1">
      <alignment horizontal="center" vertical="center" wrapText="1"/>
      <protection locked="0"/>
    </xf>
    <xf numFmtId="0" fontId="17" fillId="0" borderId="58" xfId="2" applyFont="1" applyBorder="1" applyAlignment="1">
      <alignment horizontal="center" vertical="center" wrapText="1"/>
    </xf>
    <xf numFmtId="0" fontId="17" fillId="0" borderId="59" xfId="2" applyFont="1" applyBorder="1" applyAlignment="1">
      <alignment horizontal="center" vertical="center" wrapText="1"/>
    </xf>
    <xf numFmtId="0" fontId="17" fillId="0" borderId="66" xfId="2" applyFont="1" applyBorder="1" applyAlignment="1">
      <alignment horizontal="center" vertical="center" wrapText="1"/>
    </xf>
    <xf numFmtId="0" fontId="17" fillId="0" borderId="67" xfId="2" applyFont="1" applyBorder="1" applyAlignment="1">
      <alignment horizontal="center" vertical="center" wrapText="1"/>
    </xf>
    <xf numFmtId="0" fontId="17" fillId="0" borderId="68" xfId="2" applyFont="1" applyBorder="1" applyAlignment="1">
      <alignment horizontal="center" vertical="center" wrapText="1"/>
    </xf>
    <xf numFmtId="0" fontId="17" fillId="0" borderId="69" xfId="2" applyFont="1" applyBorder="1" applyAlignment="1">
      <alignment horizontal="center" vertical="center" wrapText="1"/>
    </xf>
    <xf numFmtId="0" fontId="11" fillId="11" borderId="14"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4" fillId="10" borderId="14" xfId="0" applyFont="1" applyFill="1" applyBorder="1" applyAlignment="1" applyProtection="1">
      <alignment horizontal="center" vertical="center" wrapText="1"/>
    </xf>
    <xf numFmtId="0" fontId="4" fillId="10" borderId="15"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5" fillId="0" borderId="12" xfId="0" applyFont="1" applyFill="1" applyBorder="1" applyAlignment="1">
      <alignment horizontal="center" vertical="center" wrapText="1"/>
    </xf>
    <xf numFmtId="0" fontId="0" fillId="10" borderId="15" xfId="0" applyFill="1" applyBorder="1" applyAlignment="1"/>
    <xf numFmtId="0" fontId="0" fillId="10" borderId="16" xfId="0" applyFill="1" applyBorder="1" applyAlignment="1"/>
    <xf numFmtId="0" fontId="5" fillId="13" borderId="28"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5" fillId="2" borderId="4" xfId="0" applyFont="1" applyFill="1" applyBorder="1" applyAlignment="1">
      <alignment vertical="center" wrapText="1"/>
    </xf>
    <xf numFmtId="0" fontId="6" fillId="0" borderId="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5" fillId="13" borderId="26" xfId="0" applyFont="1" applyFill="1" applyBorder="1" applyAlignment="1">
      <alignment horizontal="left" vertical="center" wrapText="1"/>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2" fillId="0" borderId="4" xfId="0" applyFont="1" applyBorder="1" applyAlignment="1">
      <alignment horizontal="center" vertical="center"/>
    </xf>
    <xf numFmtId="0" fontId="2" fillId="0" borderId="19" xfId="0" applyFont="1" applyBorder="1" applyAlignment="1">
      <alignment horizontal="center" vertical="center"/>
    </xf>
    <xf numFmtId="0" fontId="2" fillId="0" borderId="40" xfId="0" applyFont="1" applyBorder="1" applyAlignment="1">
      <alignment horizontal="center"/>
    </xf>
    <xf numFmtId="0" fontId="2" fillId="0" borderId="33" xfId="0" applyFont="1" applyBorder="1" applyAlignment="1">
      <alignment horizontal="center"/>
    </xf>
    <xf numFmtId="0" fontId="2" fillId="0" borderId="39" xfId="0" applyFont="1" applyBorder="1" applyAlignment="1">
      <alignment horizontal="center"/>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5" fillId="13" borderId="15" xfId="0" applyFont="1" applyFill="1" applyBorder="1" applyAlignment="1">
      <alignment horizontal="left" vertical="center" wrapText="1"/>
    </xf>
    <xf numFmtId="0" fontId="2" fillId="13" borderId="20" xfId="0" applyFont="1" applyFill="1" applyBorder="1" applyAlignment="1" applyProtection="1">
      <alignment horizontal="center" vertical="center" wrapText="1"/>
    </xf>
    <xf numFmtId="0" fontId="2" fillId="13" borderId="37" xfId="0" applyFont="1" applyFill="1" applyBorder="1" applyAlignment="1" applyProtection="1">
      <alignment horizontal="center" vertical="center" wrapText="1"/>
    </xf>
    <xf numFmtId="0" fontId="5" fillId="13" borderId="33" xfId="0" applyFont="1" applyFill="1"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5" fillId="13" borderId="15" xfId="0" applyFont="1" applyFill="1" applyBorder="1" applyAlignment="1">
      <alignment vertical="center" wrapText="1"/>
    </xf>
    <xf numFmtId="0" fontId="6" fillId="0" borderId="15" xfId="0" applyFont="1" applyBorder="1" applyAlignment="1" applyProtection="1">
      <alignment horizontal="justify" vertical="center" wrapText="1"/>
      <protection locked="0"/>
    </xf>
    <xf numFmtId="0" fontId="6" fillId="0" borderId="16" xfId="0" applyFont="1" applyBorder="1" applyAlignment="1" applyProtection="1">
      <alignment horizontal="justify" vertical="center" wrapText="1"/>
      <protection locked="0"/>
    </xf>
    <xf numFmtId="0" fontId="5" fillId="13" borderId="36" xfId="0" applyFont="1" applyFill="1" applyBorder="1" applyAlignment="1">
      <alignment horizontal="center" vertical="center" wrapText="1"/>
    </xf>
    <xf numFmtId="0" fontId="5" fillId="13" borderId="37" xfId="0" applyFont="1" applyFill="1" applyBorder="1" applyAlignment="1">
      <alignment horizontal="center" vertical="center" wrapText="1"/>
    </xf>
    <xf numFmtId="0" fontId="6" fillId="0" borderId="26" xfId="0" applyFont="1" applyBorder="1" applyAlignment="1" applyProtection="1">
      <alignment horizontal="justify" vertical="center" wrapText="1"/>
      <protection locked="0"/>
    </xf>
    <xf numFmtId="0" fontId="6" fillId="0" borderId="27" xfId="0" applyFont="1" applyBorder="1" applyAlignment="1" applyProtection="1">
      <alignment horizontal="justify" vertical="center" wrapText="1"/>
      <protection locked="0"/>
    </xf>
    <xf numFmtId="0" fontId="5" fillId="13" borderId="6" xfId="0" applyFont="1" applyFill="1" applyBorder="1" applyAlignment="1">
      <alignment horizontal="center" vertical="center" wrapText="1"/>
    </xf>
    <xf numFmtId="0" fontId="5" fillId="3" borderId="6" xfId="0" quotePrefix="1"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5" fillId="13" borderId="4" xfId="0" applyFont="1" applyFill="1" applyBorder="1" applyAlignment="1">
      <alignment vertical="center" wrapText="1"/>
    </xf>
    <xf numFmtId="0" fontId="5" fillId="13" borderId="14"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13" borderId="19" xfId="0" applyFont="1" applyFill="1" applyBorder="1" applyAlignment="1" applyProtection="1">
      <alignment horizontal="center" vertical="center" wrapText="1"/>
      <protection locked="0"/>
    </xf>
    <xf numFmtId="0" fontId="2" fillId="0" borderId="12" xfId="0" applyFont="1" applyBorder="1" applyAlignment="1">
      <alignment horizontal="center"/>
    </xf>
    <xf numFmtId="0" fontId="5" fillId="13" borderId="6" xfId="0" applyFont="1" applyFill="1" applyBorder="1" applyAlignment="1">
      <alignment vertical="center" wrapText="1"/>
    </xf>
    <xf numFmtId="0" fontId="5" fillId="0" borderId="23" xfId="0" applyFont="1" applyFill="1" applyBorder="1" applyAlignment="1">
      <alignment horizontal="center" vertical="center" wrapText="1"/>
    </xf>
    <xf numFmtId="0" fontId="5" fillId="13" borderId="1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3" fontId="19" fillId="17" borderId="4" xfId="2" applyNumberFormat="1" applyFont="1" applyFill="1" applyBorder="1" applyAlignment="1" applyProtection="1">
      <alignment horizontal="center" vertical="center" wrapText="1"/>
      <protection locked="0"/>
    </xf>
    <xf numFmtId="3" fontId="19" fillId="17" borderId="19" xfId="2" applyNumberFormat="1" applyFont="1" applyFill="1" applyBorder="1" applyAlignment="1" applyProtection="1">
      <alignment horizontal="center" vertical="center" wrapText="1"/>
      <protection locked="0"/>
    </xf>
    <xf numFmtId="3" fontId="20" fillId="17" borderId="26" xfId="2" applyNumberFormat="1" applyFont="1" applyFill="1" applyBorder="1" applyAlignment="1" applyProtection="1">
      <alignment horizontal="center" vertical="center" wrapText="1"/>
      <protection locked="0"/>
    </xf>
    <xf numFmtId="3" fontId="20" fillId="17" borderId="27" xfId="2" applyNumberFormat="1" applyFont="1" applyFill="1" applyBorder="1" applyAlignment="1" applyProtection="1">
      <alignment horizontal="center" vertical="center" wrapText="1"/>
      <protection locked="0"/>
    </xf>
    <xf numFmtId="3" fontId="5" fillId="0" borderId="4" xfId="0" applyNumberFormat="1" applyFont="1" applyFill="1" applyBorder="1" applyAlignment="1" applyProtection="1">
      <alignment horizontal="center" vertical="center" wrapText="1"/>
      <protection locked="0"/>
    </xf>
    <xf numFmtId="3" fontId="5" fillId="0" borderId="19" xfId="0" applyNumberFormat="1" applyFont="1" applyFill="1" applyBorder="1" applyAlignment="1" applyProtection="1">
      <alignment horizontal="center" vertical="center" wrapText="1"/>
      <protection locked="0"/>
    </xf>
    <xf numFmtId="0" fontId="5" fillId="10" borderId="14"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2" fillId="10" borderId="48" xfId="0" applyFont="1" applyFill="1" applyBorder="1" applyAlignment="1" applyProtection="1">
      <alignment horizontal="center" vertical="center" wrapText="1"/>
    </xf>
    <xf numFmtId="0" fontId="2" fillId="10" borderId="43" xfId="0" applyFont="1" applyFill="1" applyBorder="1" applyAlignment="1" applyProtection="1">
      <alignment horizontal="center" vertical="center" wrapText="1"/>
    </xf>
    <xf numFmtId="0" fontId="2" fillId="13" borderId="2" xfId="0" applyFont="1" applyFill="1" applyBorder="1" applyAlignment="1" applyProtection="1">
      <alignment horizontal="center" vertical="center" wrapText="1"/>
    </xf>
    <xf numFmtId="0" fontId="2" fillId="13" borderId="3" xfId="0" applyFont="1" applyFill="1" applyBorder="1" applyAlignment="1" applyProtection="1">
      <alignment horizontal="center" vertical="center" wrapText="1"/>
    </xf>
    <xf numFmtId="0" fontId="2" fillId="13" borderId="23" xfId="0" applyFont="1" applyFill="1" applyBorder="1" applyAlignment="1" applyProtection="1">
      <alignment horizontal="center" vertical="center" wrapText="1"/>
    </xf>
    <xf numFmtId="0" fontId="2" fillId="13" borderId="18" xfId="0" applyFont="1" applyFill="1" applyBorder="1" applyAlignment="1" applyProtection="1">
      <alignment horizontal="center" vertical="center" wrapText="1"/>
    </xf>
    <xf numFmtId="0" fontId="2" fillId="13" borderId="55" xfId="0" applyFont="1" applyFill="1" applyBorder="1" applyAlignment="1" applyProtection="1">
      <alignment horizontal="center" vertical="center" wrapText="1"/>
    </xf>
    <xf numFmtId="0" fontId="2" fillId="13" borderId="56"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3" fontId="2" fillId="0" borderId="26" xfId="0" applyNumberFormat="1" applyFont="1" applyFill="1" applyBorder="1" applyAlignment="1" applyProtection="1">
      <alignment horizontal="center" vertical="center" wrapText="1"/>
    </xf>
    <xf numFmtId="3" fontId="5" fillId="0" borderId="26" xfId="0" applyNumberFormat="1" applyFont="1" applyFill="1" applyBorder="1" applyAlignment="1" applyProtection="1">
      <alignment horizontal="center" vertical="center" wrapText="1"/>
      <protection locked="0"/>
    </xf>
    <xf numFmtId="3" fontId="5" fillId="0" borderId="27" xfId="0" applyNumberFormat="1" applyFont="1" applyFill="1" applyBorder="1" applyAlignment="1" applyProtection="1">
      <alignment horizontal="center" vertical="center" wrapText="1"/>
      <protection locked="0"/>
    </xf>
    <xf numFmtId="0" fontId="17" fillId="0" borderId="63" xfId="0" applyFont="1" applyBorder="1" applyAlignment="1">
      <alignment horizontal="center" vertical="center" wrapText="1"/>
    </xf>
    <xf numFmtId="4" fontId="18" fillId="18" borderId="64"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wrapText="1"/>
      <protection locked="0"/>
    </xf>
    <xf numFmtId="0" fontId="6" fillId="3" borderId="19" xfId="0" applyFont="1" applyFill="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6" fillId="0" borderId="2"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4" fillId="7" borderId="17" xfId="0" applyFont="1" applyFill="1" applyBorder="1" applyAlignment="1" applyProtection="1">
      <alignment horizontal="center" vertical="center" wrapText="1"/>
    </xf>
    <xf numFmtId="0" fontId="4" fillId="7" borderId="48"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0" fontId="4" fillId="7" borderId="9" xfId="0" applyFont="1" applyFill="1" applyBorder="1" applyAlignment="1" applyProtection="1">
      <alignment horizontal="center" vertical="center" wrapText="1"/>
    </xf>
    <xf numFmtId="0" fontId="4" fillId="7" borderId="18"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0" fillId="0" borderId="45" xfId="0" applyFill="1" applyBorder="1" applyAlignment="1">
      <alignment wrapText="1"/>
    </xf>
    <xf numFmtId="164" fontId="2" fillId="0" borderId="26" xfId="1" applyNumberFormat="1" applyFont="1" applyBorder="1" applyAlignment="1" applyProtection="1">
      <alignment horizontal="center"/>
      <protection locked="0"/>
    </xf>
    <xf numFmtId="0" fontId="4" fillId="7" borderId="19" xfId="0" applyFont="1" applyFill="1" applyBorder="1" applyAlignment="1" applyProtection="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9" borderId="55" xfId="0" applyFont="1" applyFill="1" applyBorder="1" applyAlignment="1">
      <alignment horizontal="center" vertical="center"/>
    </xf>
    <xf numFmtId="0" fontId="8" fillId="16" borderId="1"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3" xfId="0" applyFont="1" applyFill="1" applyBorder="1" applyAlignment="1">
      <alignment horizontal="center" vertical="center" wrapText="1"/>
    </xf>
  </cellXfs>
  <cellStyles count="3">
    <cellStyle name="Dziesiętny" xfId="1" builtinId="3"/>
    <cellStyle name="Excel Built-in Normal" xfId="2"/>
    <cellStyle name="Normalny" xfId="0" builtinId="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j.rzeszotnik\Documents\zdrowie\dla%20KS\PD%20Zdrowie\PD%20zdrowie%202016\lipiec%202016\PD%20zdrowie%202016%20woj.%20lubuskie%2013.07.2016-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zeszotnik\AppData\Local\Microsoft\Windows\Temporary%20Internet%20Files\Content.Outlook\XAUSKEBG\Za&#322;%201%20do%20uchwa&#322;y%2022_WZ&#211;R%20RPD%20ZDROWIE_28.04.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PI 8vi"/>
      <sheetName val="Kryteria PI 8vi"/>
      <sheetName val="RPZ"/>
      <sheetName val="Planowane działania"/>
      <sheetName val="ZAŁ. 1"/>
    </sheetNames>
    <sheetDataSet>
      <sheetData sheetId="0">
        <row r="99">
          <cell r="K99" t="str">
            <v>Program Operacyjny Wiedza, Edukacja, Rozwój</v>
          </cell>
          <cell r="N99" t="str">
            <v>PI 2c Wzmocnienie zastosowań TIK dla e-administracji, e-uczenia się, e-włączenia społecznego, e-kultury i e-zdrowia</v>
          </cell>
        </row>
        <row r="100">
          <cell r="K100" t="str">
            <v>Program Operacyjny Infrastruktura i Środowisko na lata 2014 - 2020</v>
          </cell>
          <cell r="N100" t="str">
            <v>PI 8vi Aktywne i zdrowe starzenie się</v>
          </cell>
        </row>
        <row r="101">
          <cell r="K101" t="str">
            <v>Regionalny Program Operacyjny Województwa Dolnośląskiego na lata 2014 - 2020</v>
          </cell>
          <cell r="N101"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2">
          <cell r="K102" t="str">
            <v>Regionalny Program Operacyjny Województwa Kujawsko-Pomorskiego na lata 2014 - 2020</v>
          </cell>
          <cell r="N102" t="str">
            <v>PI 9iv Ułatwianie dostępu do przystępnych cenowo, trwałych oraz wysokiej jakości usług, w tym opieki zdrowotnej i usług socjalnych świadczonych w interesie ogólnym</v>
          </cell>
        </row>
        <row r="103">
          <cell r="K103" t="str">
            <v>Regionalny Program Operacyjny Województwa Lubelskiego na lata 2014 - 2020</v>
          </cell>
          <cell r="N103" t="str">
            <v>PI 10ii Poprawa jakości, skuteczności i dostępności szkolnictw wyższego oraz kształcenia na poziomie równoważnym w celu zwiększenia udziału i poziomu osiągnięć, zwłaszcza w przypadku grup w niekorzystnej sytuacji</v>
          </cell>
        </row>
        <row r="104">
          <cell r="K104" t="str">
            <v>Regionalny Program Operacyjny Województwa Lubuskiego na lata 2014 - 2020</v>
          </cell>
          <cell r="N104"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5">
          <cell r="K105" t="str">
            <v>Regionalny Program Operacyjny Województwa Łódzkiego na lata 2014 - 2020</v>
          </cell>
        </row>
        <row r="106">
          <cell r="K106" t="str">
            <v>Regionalny Program Operacyjny Województwa Małopolskiego na lata 2014 - 2020</v>
          </cell>
          <cell r="N106" t="str">
            <v>PI 2c</v>
          </cell>
        </row>
        <row r="107">
          <cell r="K107" t="str">
            <v>Regionalny Program Operacyjny Województwa Mazowieckiego na lata 2014 - 2020</v>
          </cell>
          <cell r="N107" t="str">
            <v>PI 8vi</v>
          </cell>
        </row>
        <row r="108">
          <cell r="K108" t="str">
            <v>Regionalny Program Operacyjny Województwa Opolskiego na lata 2014 - 2020</v>
          </cell>
          <cell r="N108" t="str">
            <v>PI 9a</v>
          </cell>
        </row>
        <row r="109">
          <cell r="K109" t="str">
            <v>Regionalny Program Operacyjny Województwa Podkarpackiego na lata 2014 - 2020</v>
          </cell>
          <cell r="N109" t="str">
            <v>PI 9iv</v>
          </cell>
        </row>
        <row r="110">
          <cell r="K110" t="str">
            <v>Regionalny Program Operacyjny Województwa Podlaskiego na lata 2014 - 2020</v>
          </cell>
          <cell r="N110" t="str">
            <v>PI 10ii</v>
          </cell>
        </row>
        <row r="111">
          <cell r="K111" t="str">
            <v>Regionalny Program Operacyjny Województwa Pomorskiego na lata 2014 - 2020</v>
          </cell>
          <cell r="N111" t="str">
            <v>PI 10iii</v>
          </cell>
        </row>
        <row r="112">
          <cell r="K112" t="str">
            <v>Regionalny Program Operacyjny Województwa Śląskiego na lata 2014 - 2020</v>
          </cell>
        </row>
        <row r="113">
          <cell r="K113" t="str">
            <v>Regionalny Program Operacyjny Województwa Świętokrzyskiego na lata 2014 - 2020</v>
          </cell>
        </row>
        <row r="114">
          <cell r="K114" t="str">
            <v>Regionalny Program Operacyjny Województwa Warmińsko-Mazurskiego na lata 2014 - 2020</v>
          </cell>
        </row>
        <row r="115">
          <cell r="K115" t="str">
            <v>Regionalny Program Operacyjny Województwa Wielkopolskiego na lata 2014 - 2020</v>
          </cell>
        </row>
        <row r="116">
          <cell r="K116" t="str">
            <v>Regionalny Program Operacyjny Województwa Zachodniopomorskiego na lata 2014 - 2020</v>
          </cell>
        </row>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row r="124">
          <cell r="K124" t="str">
            <v>Narzędzie 1</v>
          </cell>
          <cell r="M124"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5">
          <cell r="K125" t="str">
            <v>Narzędzie 2</v>
          </cell>
          <cell r="M125" t="str">
            <v>Narzędzie 2 Wdrożenie projektów profilaktycznych dotyczących chorób będących istotnym problemem zdrowotnym regionu [R]</v>
          </cell>
        </row>
        <row r="126">
          <cell r="K126" t="str">
            <v>Narzędzie 3</v>
          </cell>
          <cell r="M126" t="str">
            <v>Narzędzie 3 Wdrożenie programów rehabilitacji medycznej ułatwiających powroty do pracy [R]</v>
          </cell>
        </row>
        <row r="127">
          <cell r="K127" t="str">
            <v>Narzędzie 4</v>
          </cell>
          <cell r="M127" t="str">
            <v>Narzędzie 4 Wdrożenie programów ukierunkowanych na eliminowanie zdrowotnych czynników ryzyka w miejscu pracy [R]</v>
          </cell>
        </row>
        <row r="128">
          <cell r="K128" t="str">
            <v>Narzędzie 5</v>
          </cell>
          <cell r="M128" t="str">
            <v>Narzędzie 5 Rozwój profilaktyki nowotworowej w kierunku wykrywania raka jelita grubego, szyjki macicy i raka piersi [R]</v>
          </cell>
        </row>
        <row r="129">
          <cell r="K129" t="str">
            <v>Narzędzie 6</v>
          </cell>
          <cell r="M129" t="str">
            <v>Narzędzie 6 Utworzenie nowych SOR powstałych od podstaw lub na bazie istniejących izb przyjęć ze szczególnym uwzględnieniem stanowisk wstępnej intensywnej terapii (roboty budowlane, doposażenie) [C]</v>
          </cell>
        </row>
        <row r="130">
          <cell r="K130" t="str">
            <v>Narzędzie 7</v>
          </cell>
          <cell r="M130" t="str">
            <v>Narzędzie 7 Wsparcie istniejących SOR, ze szczególnym uwzględnieniem stanowisk wstępnej intensywnej terapii (roboty budowlane, doposażenie) [C]</v>
          </cell>
        </row>
        <row r="131">
          <cell r="K131" t="str">
            <v>Narzędzie 8</v>
          </cell>
          <cell r="M131" t="str">
            <v>Narzędzie 8 Modernizacja istniejących CU (roboty budowalne, doposażenie) [C]</v>
          </cell>
        </row>
        <row r="132">
          <cell r="K132" t="str">
            <v>Narzędzie 9</v>
          </cell>
          <cell r="M132" t="str">
            <v>Narzędzie 9 Utworzenie nowych CU (roboty budowlane, doposażenie) [C]</v>
          </cell>
        </row>
        <row r="133">
          <cell r="K133" t="str">
            <v>Narzędzie 10</v>
          </cell>
          <cell r="M133"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4">
          <cell r="K134" t="str">
            <v>Narzędzie 11</v>
          </cell>
          <cell r="M134" t="str">
            <v>Narzędzie 11 Wsparcie baz Lotniczego Pogotowia Ratunkowego (roboty budowlane, doposażenie oraz wyposażenie śmigłowców ratowniczych w sprzęt umożliwiający loty w trudnych warunkach atmosferycznych i w nocy) [C]</v>
          </cell>
        </row>
        <row r="135">
          <cell r="K135" t="str">
            <v>Narzędzie 12</v>
          </cell>
          <cell r="M135"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6">
          <cell r="K136" t="str">
            <v>Narzędzie 13</v>
          </cell>
          <cell r="M136" t="str">
            <v>Narzędzie 13 Wsparcie regionalnych podmiotów leczniczych udzielających świadczeń zdrowotnych na rzecz osób dorosłych, dedykowanych chorobom, które są istotną przyczyną dezaktywizacji zawodowej (roboty budowalne, doposażenie) [R]</v>
          </cell>
        </row>
        <row r="137">
          <cell r="K137" t="str">
            <v>Narzędzie 14</v>
          </cell>
          <cell r="M137"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8">
          <cell r="K138" t="str">
            <v>Narzędzie 15</v>
          </cell>
          <cell r="M138"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9">
          <cell r="K139" t="str">
            <v>Narzędzie 16</v>
          </cell>
          <cell r="M139"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40">
          <cell r="K140" t="str">
            <v>Narzędzie 17</v>
          </cell>
          <cell r="M140" t="str">
            <v>Narzędzie 17 Wsparcie podmiotów leczniczych udzielających świadczeń zdrowotnych w zakresie geriatrii, opieki długoterminowej oraz opieki paliatywnej i hospicyjnej (roboty budowlane, doposażenie) [R]</v>
          </cell>
        </row>
        <row r="141">
          <cell r="K141" t="str">
            <v>Narzędzie 18</v>
          </cell>
          <cell r="M141" t="str">
            <v>Narzędzie 18 Wsparcie deinstytucjonalizacji opieki nad osobami zależnymi, w szczególności poprzez rozwój alternatywnych form opieki nad osobami niesamodzielnymi ( w tym osobami starszymi) [C oraz R]</v>
          </cell>
        </row>
        <row r="142">
          <cell r="K142" t="str">
            <v>Narzędzie 19</v>
          </cell>
          <cell r="M142" t="str">
            <v>Narzędzie 19 Wdrożenie programów wczesnego wykrywania wad rozwojowych i rehabilitacji dzieci zagrożonych niepełnosprawnością i niepełnosprawnych [R]</v>
          </cell>
        </row>
        <row r="143">
          <cell r="K143" t="str">
            <v>Narzędzie 20</v>
          </cell>
          <cell r="M143" t="str">
            <v>Narzędzie 20 Działania projakościowe dedykowane podmiotom leczniczym, które świadczą szpitalne usługi medyczne [C]</v>
          </cell>
        </row>
        <row r="144">
          <cell r="K144" t="str">
            <v>Narzędzie 21</v>
          </cell>
          <cell r="M144" t="str">
            <v>Narzędzie 21 Działania projakościowe dedykowane podmiotom świadczącym podstawowa opiekę zdrowotną [C]</v>
          </cell>
        </row>
        <row r="145">
          <cell r="K145" t="str">
            <v>Narzędzie 22</v>
          </cell>
          <cell r="M145"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6">
          <cell r="K146" t="str">
            <v>Narzędzie 23</v>
          </cell>
          <cell r="M146"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7">
          <cell r="K147" t="str">
            <v>Narzędzie 24</v>
          </cell>
          <cell r="M147"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8">
          <cell r="K148" t="str">
            <v>Narzędzie 25</v>
          </cell>
          <cell r="M148" t="str">
            <v>Narzędzie 25 Działania na rzecz rozwoju dialogu społecznego oraz idei społecznej odpowiedzialności instytucji systemu ochrony zdrowia, poprzez m. in. wsparcie współpracy administracji systemu ochrony zdrowia z organizacjami pacjenckimi [C]</v>
          </cell>
        </row>
        <row r="149">
          <cell r="K149" t="str">
            <v>Narzędzie 26</v>
          </cell>
          <cell r="M149" t="str">
            <v>Narzędzie 26 Upowszechnienie wymiany elektronicznej dokumentacji medycznej [C i R]</v>
          </cell>
        </row>
        <row r="150">
          <cell r="K150" t="str">
            <v>Narzędzie 27</v>
          </cell>
          <cell r="M150" t="str">
            <v>Narzędzie 27 Upowszechnienie wymiany telemedycyny [C i R]</v>
          </cell>
        </row>
        <row r="151">
          <cell r="K151" t="str">
            <v>Narzędzie 28</v>
          </cell>
          <cell r="M151" t="str">
            <v>Narzędzie 28 Upowszechnienie wykorzystania systemów rejestrowych i systemów klasyfikacji medycznych [C]</v>
          </cell>
        </row>
        <row r="152">
          <cell r="K152" t="str">
            <v>Narzędzie 29</v>
          </cell>
          <cell r="M152" t="str">
            <v>Narzędzie 29 Udostępnianie informatycznych narzędzi wsparcia efektywnego zarządzania ochrony zdrowia [C]</v>
          </cell>
        </row>
        <row r="153">
          <cell r="K153" t="str">
            <v>Narzędzie 30</v>
          </cell>
          <cell r="M153" t="str">
            <v>Narzędzie 30 Poprawa kompetencji cyfrowych świadczeniodawców i świadczeniobiorców [C]</v>
          </cell>
        </row>
        <row r="154">
          <cell r="K154" t="str">
            <v>Narzędzie 31</v>
          </cell>
          <cell r="M154" t="str">
            <v>Narzędzie 31 Wsparcie rozwoju prac B+R+I w obszarze zdrowia {C i R]</v>
          </cell>
        </row>
        <row r="155">
          <cell r="K155" t="str">
            <v>Narzędzie 32</v>
          </cell>
          <cell r="M155" t="str">
            <v>Narzędzie 32 Realizacja programów rozwojowych dla uczelni medycznych uczestniczących w procesie praktycznego kształcenia studentów, w tym tworzenie centrów symulacji medycznej [C]</v>
          </cell>
        </row>
        <row r="156">
          <cell r="K156" t="str">
            <v>Narzędzie 33</v>
          </cell>
          <cell r="M156" t="str">
            <v>Narzędzie 33 Realizacja programów rozwojowych dla uczelni medycznych uczestniczących w procesie kształcenia pielęgniarek i położnych ukierunkowanych na zwiększenie liczby absolwentów ww. kierunków [C]</v>
          </cell>
        </row>
        <row r="157">
          <cell r="K157" t="str">
            <v>Narzędzie 34</v>
          </cell>
          <cell r="M157" t="str">
            <v>Narzędzie 34 Kształcenie specjalizacyjne lekarzy w dziedzinach istotnych z punktu widzenia potrzeb epidemiologiczno-demograficznych kraju [C]</v>
          </cell>
        </row>
        <row r="158">
          <cell r="K158" t="str">
            <v>Narzędzie 35</v>
          </cell>
          <cell r="M158"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9">
          <cell r="K159" t="str">
            <v>Narzędzie 36</v>
          </cell>
          <cell r="M159" t="str">
            <v>Narzędzie 36 Kształcenie podyplomowe pielęgniarek i położnych w obszarach związanych z potrzebami epidemiologiczno-demograficznymi [C]</v>
          </cell>
        </row>
        <row r="160">
          <cell r="K160" t="str">
            <v>Narzędzie 37</v>
          </cell>
          <cell r="M160" t="str">
            <v>Narzędzie 37 Doskonalenie zawodowe pracowników innych zawodów istotnych z punktu widzenia funkcjonowania systemu ochrony zdrowia w obszarach istotnych dla zaspokojenia potrzeb epidemiologiczno-demograficznych [C]</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sheetData sheetId="1">
        <row r="57">
          <cell r="M57" t="str">
            <v>dolnośląskie</v>
          </cell>
        </row>
        <row r="58">
          <cell r="M58" t="str">
            <v>kujawsko-pomorskie</v>
          </cell>
        </row>
        <row r="59">
          <cell r="M59" t="str">
            <v>lubelskie</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7"/>
  <sheetViews>
    <sheetView view="pageBreakPreview" topLeftCell="A4" zoomScale="75" zoomScaleNormal="100" zoomScaleSheetLayoutView="75" workbookViewId="0">
      <selection activeCell="G13" sqref="G13:H13"/>
    </sheetView>
  </sheetViews>
  <sheetFormatPr defaultRowHeight="12.75" x14ac:dyDescent="0.2"/>
  <cols>
    <col min="1" max="1" width="12.85546875" style="1" customWidth="1"/>
    <col min="2" max="3" width="8.42578125" style="1" customWidth="1"/>
    <col min="4" max="6" width="11.85546875" style="1" customWidth="1"/>
    <col min="7" max="7" width="14.85546875" style="1" bestFit="1" customWidth="1"/>
    <col min="8" max="8" width="14.85546875" style="1" customWidth="1"/>
    <col min="9" max="9" width="9.5703125" style="1" customWidth="1"/>
    <col min="10" max="10" width="9.140625" style="1"/>
    <col min="11" max="15" width="9.140625" style="1" customWidth="1"/>
    <col min="16" max="29" width="9.140625" style="1"/>
    <col min="30" max="31" width="0" style="1" hidden="1" customWidth="1"/>
    <col min="32" max="16384" width="9.140625" style="1"/>
  </cols>
  <sheetData>
    <row r="1" spans="1:30" ht="45" customHeight="1" x14ac:dyDescent="0.2">
      <c r="A1" s="123" t="s">
        <v>1375</v>
      </c>
      <c r="B1" s="124"/>
      <c r="C1" s="124"/>
      <c r="D1" s="124"/>
      <c r="E1" s="124"/>
      <c r="F1" s="124"/>
      <c r="G1" s="124"/>
      <c r="H1" s="124"/>
      <c r="I1" s="124"/>
      <c r="J1" s="125"/>
    </row>
    <row r="2" spans="1:30" ht="30" customHeight="1" thickBot="1" x14ac:dyDescent="0.25">
      <c r="A2" s="117" t="s">
        <v>125</v>
      </c>
      <c r="B2" s="118"/>
      <c r="C2" s="118"/>
      <c r="D2" s="118"/>
      <c r="E2" s="119"/>
      <c r="F2" s="120" t="s">
        <v>1376</v>
      </c>
      <c r="G2" s="121"/>
      <c r="H2" s="121"/>
      <c r="I2" s="121"/>
      <c r="J2" s="122"/>
    </row>
    <row r="3" spans="1:30" ht="15" customHeight="1" thickBot="1" x14ac:dyDescent="0.25">
      <c r="A3" s="134"/>
      <c r="B3" s="134"/>
      <c r="C3" s="134"/>
      <c r="D3" s="134"/>
      <c r="E3" s="134"/>
      <c r="F3" s="134"/>
      <c r="G3" s="134"/>
      <c r="H3" s="134"/>
      <c r="I3" s="134"/>
      <c r="J3" s="134"/>
    </row>
    <row r="4" spans="1:30" ht="30" customHeight="1" x14ac:dyDescent="0.2">
      <c r="A4" s="126" t="s">
        <v>1</v>
      </c>
      <c r="B4" s="127"/>
      <c r="C4" s="127"/>
      <c r="D4" s="127"/>
      <c r="E4" s="127"/>
      <c r="F4" s="127"/>
      <c r="G4" s="127"/>
      <c r="H4" s="127"/>
      <c r="I4" s="127"/>
      <c r="J4" s="128"/>
    </row>
    <row r="5" spans="1:30" ht="30" customHeight="1" x14ac:dyDescent="0.2">
      <c r="A5" s="105" t="s">
        <v>124</v>
      </c>
      <c r="B5" s="106"/>
      <c r="C5" s="106"/>
      <c r="D5" s="106"/>
      <c r="E5" s="107" t="s">
        <v>152</v>
      </c>
      <c r="F5" s="108"/>
      <c r="G5" s="108"/>
      <c r="H5" s="108"/>
      <c r="I5" s="108"/>
      <c r="J5" s="109"/>
    </row>
    <row r="6" spans="1:30" ht="45" customHeight="1" x14ac:dyDescent="0.2">
      <c r="A6" s="105" t="s">
        <v>174</v>
      </c>
      <c r="B6" s="106"/>
      <c r="C6" s="106"/>
      <c r="D6" s="106"/>
      <c r="E6" s="110" t="s">
        <v>1560</v>
      </c>
      <c r="F6" s="111"/>
      <c r="G6" s="111"/>
      <c r="H6" s="111"/>
      <c r="I6" s="111"/>
      <c r="J6" s="112"/>
    </row>
    <row r="7" spans="1:30" ht="54.75" customHeight="1" thickBot="1" x14ac:dyDescent="0.25">
      <c r="A7" s="129" t="s">
        <v>18</v>
      </c>
      <c r="B7" s="130"/>
      <c r="C7" s="130"/>
      <c r="D7" s="130"/>
      <c r="E7" s="131" t="s">
        <v>1377</v>
      </c>
      <c r="F7" s="132"/>
      <c r="G7" s="132"/>
      <c r="H7" s="132"/>
      <c r="I7" s="132"/>
      <c r="J7" s="133"/>
    </row>
    <row r="8" spans="1:30" s="6" customFormat="1" ht="15" customHeight="1" thickBot="1" x14ac:dyDescent="0.25">
      <c r="A8" s="116"/>
      <c r="B8" s="116"/>
      <c r="C8" s="116"/>
      <c r="D8" s="116"/>
      <c r="E8" s="116"/>
      <c r="F8" s="116"/>
      <c r="G8" s="116"/>
      <c r="H8" s="116"/>
      <c r="I8" s="116"/>
      <c r="J8" s="116"/>
    </row>
    <row r="9" spans="1:30" s="6" customFormat="1" ht="30" customHeight="1" x14ac:dyDescent="0.2">
      <c r="A9" s="113" t="s">
        <v>20</v>
      </c>
      <c r="B9" s="114"/>
      <c r="C9" s="114"/>
      <c r="D9" s="114"/>
      <c r="E9" s="114"/>
      <c r="F9" s="114"/>
      <c r="G9" s="114"/>
      <c r="H9" s="114"/>
      <c r="I9" s="114"/>
      <c r="J9" s="115"/>
    </row>
    <row r="10" spans="1:30" ht="30" customHeight="1" x14ac:dyDescent="0.2">
      <c r="A10" s="103" t="s">
        <v>19</v>
      </c>
      <c r="B10" s="136" t="s">
        <v>21</v>
      </c>
      <c r="C10" s="136"/>
      <c r="D10" s="137" t="s">
        <v>5</v>
      </c>
      <c r="E10" s="143" t="s">
        <v>22</v>
      </c>
      <c r="F10" s="144"/>
      <c r="G10" s="136" t="s">
        <v>2</v>
      </c>
      <c r="H10" s="136"/>
      <c r="I10" s="136" t="s">
        <v>25</v>
      </c>
      <c r="J10" s="138"/>
    </row>
    <row r="11" spans="1:30" ht="49.5" customHeight="1" x14ac:dyDescent="0.2">
      <c r="A11" s="104"/>
      <c r="B11" s="137"/>
      <c r="C11" s="137"/>
      <c r="D11" s="147"/>
      <c r="E11" s="145"/>
      <c r="F11" s="146"/>
      <c r="G11" s="22" t="s">
        <v>23</v>
      </c>
      <c r="H11" s="22" t="s">
        <v>24</v>
      </c>
      <c r="I11" s="137"/>
      <c r="J11" s="139"/>
    </row>
    <row r="12" spans="1:30" ht="123.75" customHeight="1" x14ac:dyDescent="0.25">
      <c r="A12" s="4" t="s">
        <v>128</v>
      </c>
      <c r="B12" s="140" t="s">
        <v>1423</v>
      </c>
      <c r="C12" s="141"/>
      <c r="D12" s="53" t="s">
        <v>61</v>
      </c>
      <c r="E12" s="140" t="s">
        <v>1548</v>
      </c>
      <c r="F12" s="141"/>
      <c r="G12" s="7">
        <v>21611010</v>
      </c>
      <c r="H12" s="7">
        <v>44369150</v>
      </c>
      <c r="I12" s="153" t="s">
        <v>1516</v>
      </c>
      <c r="J12" s="153"/>
      <c r="K12" s="48"/>
      <c r="AD12" s="51" t="s">
        <v>198</v>
      </c>
    </row>
    <row r="13" spans="1:30" ht="87" customHeight="1" x14ac:dyDescent="0.25">
      <c r="A13" s="4" t="s">
        <v>128</v>
      </c>
      <c r="B13" s="140" t="s">
        <v>1495</v>
      </c>
      <c r="C13" s="142"/>
      <c r="D13" s="20" t="s">
        <v>64</v>
      </c>
      <c r="E13" s="140" t="s">
        <v>1496</v>
      </c>
      <c r="F13" s="141"/>
      <c r="G13" s="77">
        <v>56000000</v>
      </c>
      <c r="H13" s="77">
        <v>36000000</v>
      </c>
      <c r="I13" s="135" t="s">
        <v>1516</v>
      </c>
      <c r="J13" s="135"/>
      <c r="K13" s="48"/>
      <c r="AD13" s="51" t="s">
        <v>198</v>
      </c>
    </row>
    <row r="14" spans="1:30" ht="30" customHeight="1" x14ac:dyDescent="0.25">
      <c r="A14" s="4"/>
      <c r="B14" s="154"/>
      <c r="C14" s="154"/>
      <c r="D14" s="20"/>
      <c r="E14" s="154"/>
      <c r="F14" s="154"/>
      <c r="G14" s="7"/>
      <c r="H14" s="7"/>
      <c r="I14" s="135"/>
      <c r="J14" s="135"/>
      <c r="K14" s="48"/>
      <c r="AD14" s="51" t="s">
        <v>198</v>
      </c>
    </row>
    <row r="15" spans="1:30" ht="30" customHeight="1" x14ac:dyDescent="0.25">
      <c r="A15" s="4"/>
      <c r="B15" s="148"/>
      <c r="C15" s="149"/>
      <c r="D15" s="82"/>
      <c r="E15" s="148"/>
      <c r="F15" s="149"/>
      <c r="G15" s="7"/>
      <c r="H15" s="7"/>
      <c r="I15" s="150"/>
      <c r="J15" s="149"/>
      <c r="K15" s="48"/>
      <c r="AD15" s="51"/>
    </row>
    <row r="16" spans="1:30" ht="30" customHeight="1" x14ac:dyDescent="0.25">
      <c r="A16" s="4"/>
      <c r="B16" s="154"/>
      <c r="C16" s="154"/>
      <c r="D16" s="20"/>
      <c r="E16" s="154"/>
      <c r="F16" s="154"/>
      <c r="G16" s="4"/>
      <c r="H16" s="4"/>
      <c r="I16" s="135"/>
      <c r="J16" s="135"/>
      <c r="K16" s="48"/>
      <c r="AD16" s="51" t="s">
        <v>198</v>
      </c>
    </row>
    <row r="17" spans="1:30" ht="30" customHeight="1" x14ac:dyDescent="0.25">
      <c r="A17" s="4"/>
      <c r="B17" s="154"/>
      <c r="C17" s="154"/>
      <c r="D17" s="20"/>
      <c r="E17" s="154"/>
      <c r="F17" s="154"/>
      <c r="G17" s="4"/>
      <c r="H17" s="4"/>
      <c r="I17" s="135"/>
      <c r="J17" s="135"/>
      <c r="K17" s="48"/>
      <c r="AD17" s="51" t="s">
        <v>198</v>
      </c>
    </row>
    <row r="18" spans="1:30" ht="30" customHeight="1" thickBot="1" x14ac:dyDescent="0.3">
      <c r="A18" s="5"/>
      <c r="B18" s="132"/>
      <c r="C18" s="132"/>
      <c r="D18" s="21"/>
      <c r="E18" s="132"/>
      <c r="F18" s="132"/>
      <c r="G18" s="5"/>
      <c r="H18" s="5"/>
      <c r="I18" s="152"/>
      <c r="J18" s="152"/>
      <c r="K18" s="48"/>
      <c r="AD18" s="51" t="s">
        <v>198</v>
      </c>
    </row>
    <row r="19" spans="1:30" ht="15" x14ac:dyDescent="0.25">
      <c r="AD19" s="51" t="s">
        <v>198</v>
      </c>
    </row>
    <row r="21" spans="1:30" ht="13.5" thickBot="1" x14ac:dyDescent="0.25"/>
    <row r="22" spans="1:30" ht="15" customHeight="1" x14ac:dyDescent="0.2">
      <c r="E22" s="11"/>
      <c r="F22" s="12"/>
      <c r="G22" s="12"/>
      <c r="H22" s="13"/>
    </row>
    <row r="23" spans="1:30" ht="15" customHeight="1" x14ac:dyDescent="0.2">
      <c r="E23" s="14"/>
      <c r="F23" s="15"/>
      <c r="G23" s="15"/>
      <c r="H23" s="16"/>
    </row>
    <row r="24" spans="1:30" ht="15" customHeight="1" x14ac:dyDescent="0.2">
      <c r="E24" s="14"/>
      <c r="F24" s="15"/>
      <c r="G24" s="15"/>
      <c r="H24" s="16"/>
    </row>
    <row r="25" spans="1:30" ht="15" customHeight="1" x14ac:dyDescent="0.2">
      <c r="E25" s="14"/>
      <c r="F25" s="15"/>
      <c r="G25" s="15"/>
      <c r="H25" s="16"/>
    </row>
    <row r="26" spans="1:30" ht="15" customHeight="1" x14ac:dyDescent="0.2">
      <c r="E26" s="14"/>
      <c r="F26" s="15"/>
      <c r="G26" s="15"/>
      <c r="H26" s="16"/>
    </row>
    <row r="27" spans="1:30" ht="27" customHeight="1" thickBot="1" x14ac:dyDescent="0.25">
      <c r="E27" s="17"/>
      <c r="F27" s="18"/>
      <c r="G27" s="18"/>
      <c r="H27" s="19"/>
    </row>
    <row r="30" spans="1:30" ht="12.75" customHeight="1" x14ac:dyDescent="0.2">
      <c r="E30" s="151" t="s">
        <v>169</v>
      </c>
      <c r="F30" s="151"/>
      <c r="G30" s="151"/>
      <c r="H30" s="151"/>
    </row>
    <row r="31" spans="1:30" x14ac:dyDescent="0.2">
      <c r="E31" s="151"/>
      <c r="F31" s="151"/>
      <c r="G31" s="151"/>
      <c r="H31" s="151"/>
    </row>
    <row r="32" spans="1:30" x14ac:dyDescent="0.2">
      <c r="E32" s="151"/>
      <c r="F32" s="151"/>
      <c r="G32" s="151"/>
      <c r="H32" s="151"/>
    </row>
    <row r="87" spans="7:11" x14ac:dyDescent="0.2">
      <c r="K87" s="9"/>
    </row>
    <row r="88" spans="7:11" hidden="1" x14ac:dyDescent="0.2">
      <c r="K88" s="9"/>
    </row>
    <row r="89" spans="7:11" ht="15" hidden="1" x14ac:dyDescent="0.25">
      <c r="G89" t="s">
        <v>200</v>
      </c>
      <c r="H89" s="52" t="s">
        <v>579</v>
      </c>
      <c r="K89" s="10" t="s">
        <v>165</v>
      </c>
    </row>
    <row r="90" spans="7:11" ht="15" hidden="1" x14ac:dyDescent="0.25">
      <c r="G90" t="s">
        <v>201</v>
      </c>
      <c r="H90" s="52" t="s">
        <v>580</v>
      </c>
      <c r="K90" s="10" t="s">
        <v>166</v>
      </c>
    </row>
    <row r="91" spans="7:11" ht="15" hidden="1" x14ac:dyDescent="0.25">
      <c r="G91" t="s">
        <v>202</v>
      </c>
      <c r="H91" s="52" t="s">
        <v>581</v>
      </c>
      <c r="K91" s="10" t="s">
        <v>167</v>
      </c>
    </row>
    <row r="92" spans="7:11" ht="15" hidden="1" x14ac:dyDescent="0.25">
      <c r="G92" t="s">
        <v>203</v>
      </c>
      <c r="H92" s="52" t="s">
        <v>582</v>
      </c>
      <c r="K92" s="10" t="s">
        <v>168</v>
      </c>
    </row>
    <row r="93" spans="7:11" ht="15" hidden="1" x14ac:dyDescent="0.25">
      <c r="G93" t="s">
        <v>204</v>
      </c>
      <c r="H93" s="52" t="s">
        <v>583</v>
      </c>
      <c r="K93" s="10"/>
    </row>
    <row r="94" spans="7:11" ht="15" hidden="1" x14ac:dyDescent="0.25">
      <c r="G94" t="s">
        <v>205</v>
      </c>
      <c r="H94" s="52" t="s">
        <v>584</v>
      </c>
    </row>
    <row r="95" spans="7:11" ht="15" hidden="1" x14ac:dyDescent="0.25">
      <c r="G95" t="s">
        <v>206</v>
      </c>
      <c r="H95" s="52" t="s">
        <v>585</v>
      </c>
    </row>
    <row r="96" spans="7:11" ht="15" hidden="1" x14ac:dyDescent="0.25">
      <c r="G96" t="s">
        <v>207</v>
      </c>
      <c r="H96" s="52" t="s">
        <v>586</v>
      </c>
    </row>
    <row r="97" spans="7:14" ht="15" hidden="1" x14ac:dyDescent="0.25">
      <c r="G97" t="s">
        <v>208</v>
      </c>
      <c r="H97" s="52" t="s">
        <v>587</v>
      </c>
    </row>
    <row r="98" spans="7:14" ht="15" hidden="1" x14ac:dyDescent="0.25">
      <c r="G98" t="s">
        <v>209</v>
      </c>
      <c r="H98" s="52" t="s">
        <v>588</v>
      </c>
    </row>
    <row r="99" spans="7:14" ht="15" hidden="1" x14ac:dyDescent="0.25">
      <c r="G99" t="s">
        <v>210</v>
      </c>
      <c r="H99" s="52" t="s">
        <v>589</v>
      </c>
      <c r="K99" s="1" t="s">
        <v>147</v>
      </c>
      <c r="N99" s="1" t="s">
        <v>40</v>
      </c>
    </row>
    <row r="100" spans="7:14" ht="15" hidden="1" x14ac:dyDescent="0.25">
      <c r="G100" t="s">
        <v>211</v>
      </c>
      <c r="H100" s="52" t="s">
        <v>590</v>
      </c>
      <c r="K100" s="1" t="s">
        <v>148</v>
      </c>
      <c r="N100" s="1" t="s">
        <v>41</v>
      </c>
    </row>
    <row r="101" spans="7:14" ht="15" hidden="1" x14ac:dyDescent="0.25">
      <c r="G101" t="s">
        <v>212</v>
      </c>
      <c r="H101" s="52" t="s">
        <v>591</v>
      </c>
      <c r="K101" s="1" t="s">
        <v>149</v>
      </c>
      <c r="N101" s="1" t="s">
        <v>132</v>
      </c>
    </row>
    <row r="102" spans="7:14" ht="15" hidden="1" x14ac:dyDescent="0.25">
      <c r="G102" t="s">
        <v>213</v>
      </c>
      <c r="H102" s="52" t="s">
        <v>592</v>
      </c>
      <c r="K102" s="1" t="s">
        <v>150</v>
      </c>
      <c r="N102" s="1" t="s">
        <v>42</v>
      </c>
    </row>
    <row r="103" spans="7:14" ht="15" hidden="1" x14ac:dyDescent="0.25">
      <c r="G103" t="s">
        <v>214</v>
      </c>
      <c r="H103" s="52" t="s">
        <v>593</v>
      </c>
      <c r="K103" s="1" t="s">
        <v>151</v>
      </c>
      <c r="N103" s="1" t="s">
        <v>43</v>
      </c>
    </row>
    <row r="104" spans="7:14" ht="15" hidden="1" x14ac:dyDescent="0.25">
      <c r="G104" t="s">
        <v>215</v>
      </c>
      <c r="H104" s="52" t="s">
        <v>594</v>
      </c>
      <c r="K104" s="1" t="s">
        <v>152</v>
      </c>
      <c r="N104" s="1" t="s">
        <v>44</v>
      </c>
    </row>
    <row r="105" spans="7:14" ht="15" hidden="1" x14ac:dyDescent="0.25">
      <c r="G105" t="s">
        <v>216</v>
      </c>
      <c r="H105" s="52" t="s">
        <v>595</v>
      </c>
      <c r="K105" s="1" t="s">
        <v>153</v>
      </c>
    </row>
    <row r="106" spans="7:14" ht="15" hidden="1" x14ac:dyDescent="0.25">
      <c r="G106" t="s">
        <v>217</v>
      </c>
      <c r="H106" s="52" t="s">
        <v>596</v>
      </c>
      <c r="K106" s="1" t="s">
        <v>154</v>
      </c>
      <c r="N106" s="1" t="s">
        <v>126</v>
      </c>
    </row>
    <row r="107" spans="7:14" ht="15" hidden="1" x14ac:dyDescent="0.25">
      <c r="G107" t="s">
        <v>218</v>
      </c>
      <c r="H107" s="52" t="s">
        <v>597</v>
      </c>
      <c r="K107" s="1" t="s">
        <v>155</v>
      </c>
      <c r="N107" s="1" t="s">
        <v>127</v>
      </c>
    </row>
    <row r="108" spans="7:14" ht="15" hidden="1" x14ac:dyDescent="0.25">
      <c r="G108" t="s">
        <v>219</v>
      </c>
      <c r="H108" s="52" t="s">
        <v>598</v>
      </c>
      <c r="K108" s="1" t="s">
        <v>156</v>
      </c>
      <c r="N108" s="1" t="s">
        <v>128</v>
      </c>
    </row>
    <row r="109" spans="7:14" ht="15" hidden="1" x14ac:dyDescent="0.25">
      <c r="G109" t="s">
        <v>220</v>
      </c>
      <c r="H109" s="52" t="s">
        <v>599</v>
      </c>
      <c r="K109" s="1" t="s">
        <v>157</v>
      </c>
      <c r="N109" s="1" t="s">
        <v>129</v>
      </c>
    </row>
    <row r="110" spans="7:14" ht="15" hidden="1" x14ac:dyDescent="0.25">
      <c r="G110" t="s">
        <v>221</v>
      </c>
      <c r="H110" s="52" t="s">
        <v>600</v>
      </c>
      <c r="K110" s="1" t="s">
        <v>158</v>
      </c>
      <c r="N110" s="1" t="s">
        <v>130</v>
      </c>
    </row>
    <row r="111" spans="7:14" ht="15" hidden="1" x14ac:dyDescent="0.25">
      <c r="G111" t="s">
        <v>222</v>
      </c>
      <c r="H111" s="52" t="s">
        <v>601</v>
      </c>
      <c r="K111" s="1" t="s">
        <v>159</v>
      </c>
      <c r="N111" s="1" t="s">
        <v>131</v>
      </c>
    </row>
    <row r="112" spans="7:14" ht="15" hidden="1" x14ac:dyDescent="0.25">
      <c r="G112" t="s">
        <v>223</v>
      </c>
      <c r="H112" s="52" t="s">
        <v>602</v>
      </c>
      <c r="K112" s="1" t="s">
        <v>160</v>
      </c>
    </row>
    <row r="113" spans="7:13" ht="15" hidden="1" x14ac:dyDescent="0.25">
      <c r="G113" t="s">
        <v>224</v>
      </c>
      <c r="H113" s="52" t="s">
        <v>603</v>
      </c>
      <c r="K113" s="1" t="s">
        <v>161</v>
      </c>
    </row>
    <row r="114" spans="7:13" ht="15" hidden="1" x14ac:dyDescent="0.25">
      <c r="G114" t="s">
        <v>225</v>
      </c>
      <c r="H114" s="52" t="s">
        <v>604</v>
      </c>
      <c r="K114" s="1" t="s">
        <v>162</v>
      </c>
    </row>
    <row r="115" spans="7:13" ht="15" hidden="1" x14ac:dyDescent="0.25">
      <c r="G115" t="s">
        <v>226</v>
      </c>
      <c r="H115" s="52" t="s">
        <v>605</v>
      </c>
      <c r="K115" s="1" t="s">
        <v>163</v>
      </c>
    </row>
    <row r="116" spans="7:13" ht="15" hidden="1" x14ac:dyDescent="0.25">
      <c r="G116" t="s">
        <v>227</v>
      </c>
      <c r="H116" s="52" t="s">
        <v>606</v>
      </c>
      <c r="K116" s="1" t="s">
        <v>164</v>
      </c>
    </row>
    <row r="117" spans="7:13" ht="15" hidden="1" x14ac:dyDescent="0.25">
      <c r="G117" t="s">
        <v>228</v>
      </c>
      <c r="H117" s="52" t="s">
        <v>607</v>
      </c>
    </row>
    <row r="118" spans="7:13" ht="15" hidden="1" x14ac:dyDescent="0.25">
      <c r="G118" t="s">
        <v>229</v>
      </c>
      <c r="H118" s="52" t="s">
        <v>608</v>
      </c>
    </row>
    <row r="119" spans="7:13" ht="15" hidden="1" x14ac:dyDescent="0.25">
      <c r="G119" t="s">
        <v>230</v>
      </c>
      <c r="H119" s="52" t="s">
        <v>609</v>
      </c>
      <c r="K119" s="1" t="s">
        <v>45</v>
      </c>
    </row>
    <row r="120" spans="7:13" ht="15" hidden="1" x14ac:dyDescent="0.25">
      <c r="G120" t="s">
        <v>231</v>
      </c>
      <c r="H120" s="52" t="s">
        <v>610</v>
      </c>
      <c r="K120" s="1" t="s">
        <v>46</v>
      </c>
    </row>
    <row r="121" spans="7:13" ht="15" hidden="1" x14ac:dyDescent="0.25">
      <c r="G121" t="s">
        <v>232</v>
      </c>
      <c r="H121" s="52" t="s">
        <v>611</v>
      </c>
      <c r="K121" s="1" t="s">
        <v>47</v>
      </c>
    </row>
    <row r="122" spans="7:13" ht="15" hidden="1" x14ac:dyDescent="0.25">
      <c r="G122" t="s">
        <v>233</v>
      </c>
      <c r="H122" s="52" t="s">
        <v>612</v>
      </c>
      <c r="K122" s="1" t="s">
        <v>48</v>
      </c>
    </row>
    <row r="123" spans="7:13" ht="15" hidden="1" x14ac:dyDescent="0.25">
      <c r="G123" t="s">
        <v>234</v>
      </c>
      <c r="H123" s="52" t="s">
        <v>613</v>
      </c>
    </row>
    <row r="124" spans="7:13" ht="15" hidden="1" x14ac:dyDescent="0.25">
      <c r="G124" t="s">
        <v>235</v>
      </c>
      <c r="H124" s="52" t="s">
        <v>614</v>
      </c>
      <c r="K124" s="1" t="s">
        <v>49</v>
      </c>
      <c r="M124" s="1" t="s">
        <v>86</v>
      </c>
    </row>
    <row r="125" spans="7:13" ht="15" hidden="1" x14ac:dyDescent="0.25">
      <c r="G125" t="s">
        <v>236</v>
      </c>
      <c r="H125" s="52" t="s">
        <v>615</v>
      </c>
      <c r="K125" s="1" t="s">
        <v>50</v>
      </c>
      <c r="M125" s="1" t="s">
        <v>87</v>
      </c>
    </row>
    <row r="126" spans="7:13" ht="15" hidden="1" x14ac:dyDescent="0.25">
      <c r="G126" t="s">
        <v>237</v>
      </c>
      <c r="H126" s="52" t="s">
        <v>616</v>
      </c>
      <c r="K126" s="1" t="s">
        <v>51</v>
      </c>
      <c r="M126" s="1" t="s">
        <v>88</v>
      </c>
    </row>
    <row r="127" spans="7:13" ht="15" hidden="1" x14ac:dyDescent="0.25">
      <c r="G127" t="s">
        <v>238</v>
      </c>
      <c r="H127" s="52" t="s">
        <v>617</v>
      </c>
      <c r="K127" s="1" t="s">
        <v>52</v>
      </c>
      <c r="M127" s="1" t="s">
        <v>89</v>
      </c>
    </row>
    <row r="128" spans="7:13" ht="15" hidden="1" x14ac:dyDescent="0.25">
      <c r="G128" t="s">
        <v>239</v>
      </c>
      <c r="H128" s="52" t="s">
        <v>618</v>
      </c>
      <c r="K128" s="1" t="s">
        <v>53</v>
      </c>
      <c r="M128" s="1" t="s">
        <v>90</v>
      </c>
    </row>
    <row r="129" spans="7:13" ht="15" hidden="1" x14ac:dyDescent="0.25">
      <c r="G129" t="s">
        <v>240</v>
      </c>
      <c r="H129" s="52" t="s">
        <v>619</v>
      </c>
      <c r="K129" s="1" t="s">
        <v>54</v>
      </c>
      <c r="M129" s="1" t="s">
        <v>91</v>
      </c>
    </row>
    <row r="130" spans="7:13" ht="15" hidden="1" x14ac:dyDescent="0.25">
      <c r="G130" t="s">
        <v>241</v>
      </c>
      <c r="H130" s="52" t="s">
        <v>620</v>
      </c>
      <c r="K130" s="1" t="s">
        <v>55</v>
      </c>
      <c r="M130" s="1" t="s">
        <v>92</v>
      </c>
    </row>
    <row r="131" spans="7:13" ht="15" hidden="1" x14ac:dyDescent="0.25">
      <c r="G131" t="s">
        <v>242</v>
      </c>
      <c r="H131" s="52" t="s">
        <v>621</v>
      </c>
      <c r="K131" s="1" t="s">
        <v>56</v>
      </c>
      <c r="M131" s="1" t="s">
        <v>93</v>
      </c>
    </row>
    <row r="132" spans="7:13" ht="15" hidden="1" x14ac:dyDescent="0.25">
      <c r="G132" t="s">
        <v>243</v>
      </c>
      <c r="H132" s="52" t="s">
        <v>622</v>
      </c>
      <c r="K132" s="1" t="s">
        <v>57</v>
      </c>
      <c r="M132" s="1" t="s">
        <v>94</v>
      </c>
    </row>
    <row r="133" spans="7:13" ht="15" hidden="1" x14ac:dyDescent="0.25">
      <c r="G133" t="s">
        <v>244</v>
      </c>
      <c r="H133" s="52" t="s">
        <v>623</v>
      </c>
      <c r="K133" s="1" t="s">
        <v>58</v>
      </c>
      <c r="M133" s="1" t="s">
        <v>95</v>
      </c>
    </row>
    <row r="134" spans="7:13" ht="15" hidden="1" x14ac:dyDescent="0.25">
      <c r="G134" t="s">
        <v>245</v>
      </c>
      <c r="H134" s="52" t="s">
        <v>624</v>
      </c>
      <c r="K134" s="1" t="s">
        <v>59</v>
      </c>
      <c r="M134" s="1" t="s">
        <v>96</v>
      </c>
    </row>
    <row r="135" spans="7:13" ht="15" hidden="1" x14ac:dyDescent="0.25">
      <c r="G135" t="s">
        <v>246</v>
      </c>
      <c r="H135" s="52" t="s">
        <v>625</v>
      </c>
      <c r="K135" s="1" t="s">
        <v>60</v>
      </c>
      <c r="M135" s="1" t="s">
        <v>97</v>
      </c>
    </row>
    <row r="136" spans="7:13" ht="15" hidden="1" x14ac:dyDescent="0.25">
      <c r="G136" t="s">
        <v>247</v>
      </c>
      <c r="H136" s="52" t="s">
        <v>626</v>
      </c>
      <c r="K136" s="1" t="s">
        <v>61</v>
      </c>
      <c r="M136" s="1" t="s">
        <v>98</v>
      </c>
    </row>
    <row r="137" spans="7:13" ht="15" hidden="1" x14ac:dyDescent="0.25">
      <c r="G137" t="s">
        <v>248</v>
      </c>
      <c r="H137" s="52" t="s">
        <v>627</v>
      </c>
      <c r="K137" s="1" t="s">
        <v>62</v>
      </c>
      <c r="M137" s="1" t="s">
        <v>99</v>
      </c>
    </row>
    <row r="138" spans="7:13" ht="15" hidden="1" x14ac:dyDescent="0.25">
      <c r="G138" t="s">
        <v>249</v>
      </c>
      <c r="H138" s="52" t="s">
        <v>628</v>
      </c>
      <c r="K138" s="1" t="s">
        <v>63</v>
      </c>
      <c r="M138" s="1" t="s">
        <v>100</v>
      </c>
    </row>
    <row r="139" spans="7:13" ht="15" hidden="1" x14ac:dyDescent="0.25">
      <c r="G139" t="s">
        <v>250</v>
      </c>
      <c r="H139" s="52" t="s">
        <v>629</v>
      </c>
      <c r="K139" s="1" t="s">
        <v>64</v>
      </c>
      <c r="M139" s="1" t="s">
        <v>101</v>
      </c>
    </row>
    <row r="140" spans="7:13" ht="15" hidden="1" x14ac:dyDescent="0.25">
      <c r="G140" t="s">
        <v>251</v>
      </c>
      <c r="H140" s="52" t="s">
        <v>630</v>
      </c>
      <c r="K140" s="1" t="s">
        <v>65</v>
      </c>
      <c r="M140" s="1" t="s">
        <v>102</v>
      </c>
    </row>
    <row r="141" spans="7:13" ht="15" hidden="1" x14ac:dyDescent="0.25">
      <c r="G141" t="s">
        <v>252</v>
      </c>
      <c r="H141" s="52" t="s">
        <v>631</v>
      </c>
      <c r="K141" s="1" t="s">
        <v>66</v>
      </c>
      <c r="M141" s="1" t="s">
        <v>103</v>
      </c>
    </row>
    <row r="142" spans="7:13" ht="15" hidden="1" x14ac:dyDescent="0.25">
      <c r="G142" t="s">
        <v>253</v>
      </c>
      <c r="H142" s="52" t="s">
        <v>632</v>
      </c>
      <c r="K142" s="1" t="s">
        <v>67</v>
      </c>
      <c r="M142" s="1" t="s">
        <v>104</v>
      </c>
    </row>
    <row r="143" spans="7:13" ht="15" hidden="1" x14ac:dyDescent="0.25">
      <c r="G143" t="s">
        <v>254</v>
      </c>
      <c r="H143" s="52" t="s">
        <v>633</v>
      </c>
      <c r="K143" s="1" t="s">
        <v>68</v>
      </c>
      <c r="M143" s="1" t="s">
        <v>105</v>
      </c>
    </row>
    <row r="144" spans="7:13" ht="15" hidden="1" x14ac:dyDescent="0.25">
      <c r="G144" t="s">
        <v>255</v>
      </c>
      <c r="H144" s="52" t="s">
        <v>634</v>
      </c>
      <c r="K144" s="1" t="s">
        <v>69</v>
      </c>
      <c r="M144" s="1" t="s">
        <v>106</v>
      </c>
    </row>
    <row r="145" spans="7:13" ht="15" hidden="1" x14ac:dyDescent="0.25">
      <c r="G145" t="s">
        <v>256</v>
      </c>
      <c r="H145" s="52" t="s">
        <v>635</v>
      </c>
      <c r="K145" s="1" t="s">
        <v>70</v>
      </c>
      <c r="M145" s="1" t="s">
        <v>107</v>
      </c>
    </row>
    <row r="146" spans="7:13" ht="15" hidden="1" x14ac:dyDescent="0.25">
      <c r="G146" t="s">
        <v>257</v>
      </c>
      <c r="H146" s="52" t="s">
        <v>636</v>
      </c>
      <c r="K146" s="1" t="s">
        <v>71</v>
      </c>
      <c r="M146" s="1" t="s">
        <v>108</v>
      </c>
    </row>
    <row r="147" spans="7:13" ht="15" hidden="1" x14ac:dyDescent="0.25">
      <c r="G147" t="s">
        <v>258</v>
      </c>
      <c r="H147" s="52" t="s">
        <v>637</v>
      </c>
      <c r="K147" s="1" t="s">
        <v>72</v>
      </c>
      <c r="M147" s="1" t="s">
        <v>109</v>
      </c>
    </row>
    <row r="148" spans="7:13" ht="15" hidden="1" x14ac:dyDescent="0.25">
      <c r="G148" t="s">
        <v>259</v>
      </c>
      <c r="H148" s="52" t="s">
        <v>638</v>
      </c>
      <c r="K148" s="1" t="s">
        <v>73</v>
      </c>
      <c r="M148" s="1" t="s">
        <v>110</v>
      </c>
    </row>
    <row r="149" spans="7:13" ht="15" hidden="1" x14ac:dyDescent="0.25">
      <c r="G149" t="s">
        <v>260</v>
      </c>
      <c r="H149" s="52" t="s">
        <v>639</v>
      </c>
      <c r="K149" s="1" t="s">
        <v>74</v>
      </c>
      <c r="M149" s="1" t="s">
        <v>111</v>
      </c>
    </row>
    <row r="150" spans="7:13" ht="15" hidden="1" x14ac:dyDescent="0.25">
      <c r="G150" t="s">
        <v>261</v>
      </c>
      <c r="H150" s="52" t="s">
        <v>640</v>
      </c>
      <c r="K150" s="1" t="s">
        <v>75</v>
      </c>
      <c r="M150" s="1" t="s">
        <v>112</v>
      </c>
    </row>
    <row r="151" spans="7:13" ht="15" hidden="1" x14ac:dyDescent="0.25">
      <c r="G151" t="s">
        <v>262</v>
      </c>
      <c r="H151" s="52" t="s">
        <v>641</v>
      </c>
      <c r="K151" s="1" t="s">
        <v>76</v>
      </c>
      <c r="M151" s="1" t="s">
        <v>113</v>
      </c>
    </row>
    <row r="152" spans="7:13" ht="15" hidden="1" x14ac:dyDescent="0.25">
      <c r="G152" t="s">
        <v>263</v>
      </c>
      <c r="H152" s="52" t="s">
        <v>642</v>
      </c>
      <c r="K152" s="1" t="s">
        <v>77</v>
      </c>
      <c r="M152" s="1" t="s">
        <v>114</v>
      </c>
    </row>
    <row r="153" spans="7:13" ht="15" hidden="1" x14ac:dyDescent="0.25">
      <c r="G153" t="s">
        <v>264</v>
      </c>
      <c r="H153" s="52" t="s">
        <v>643</v>
      </c>
      <c r="K153" s="1" t="s">
        <v>78</v>
      </c>
      <c r="M153" s="1" t="s">
        <v>115</v>
      </c>
    </row>
    <row r="154" spans="7:13" ht="15" hidden="1" x14ac:dyDescent="0.25">
      <c r="G154" t="s">
        <v>265</v>
      </c>
      <c r="H154" s="52" t="s">
        <v>644</v>
      </c>
      <c r="K154" s="1" t="s">
        <v>79</v>
      </c>
      <c r="M154" s="1" t="s">
        <v>116</v>
      </c>
    </row>
    <row r="155" spans="7:13" ht="15" hidden="1" x14ac:dyDescent="0.25">
      <c r="G155" t="s">
        <v>266</v>
      </c>
      <c r="H155" s="52" t="s">
        <v>645</v>
      </c>
      <c r="K155" s="1" t="s">
        <v>80</v>
      </c>
      <c r="M155" s="1" t="s">
        <v>117</v>
      </c>
    </row>
    <row r="156" spans="7:13" ht="15" hidden="1" x14ac:dyDescent="0.25">
      <c r="G156" t="s">
        <v>267</v>
      </c>
      <c r="H156" s="52" t="s">
        <v>646</v>
      </c>
      <c r="K156" s="1" t="s">
        <v>81</v>
      </c>
      <c r="M156" s="1" t="s">
        <v>118</v>
      </c>
    </row>
    <row r="157" spans="7:13" ht="15" hidden="1" x14ac:dyDescent="0.25">
      <c r="G157" t="s">
        <v>268</v>
      </c>
      <c r="H157" s="52" t="s">
        <v>647</v>
      </c>
      <c r="K157" s="1" t="s">
        <v>82</v>
      </c>
      <c r="M157" s="1" t="s">
        <v>119</v>
      </c>
    </row>
    <row r="158" spans="7:13" ht="15" hidden="1" x14ac:dyDescent="0.25">
      <c r="G158" t="s">
        <v>269</v>
      </c>
      <c r="H158" s="52" t="s">
        <v>648</v>
      </c>
      <c r="K158" s="1" t="s">
        <v>83</v>
      </c>
      <c r="M158" s="1" t="s">
        <v>120</v>
      </c>
    </row>
    <row r="159" spans="7:13" ht="15" hidden="1" x14ac:dyDescent="0.25">
      <c r="G159" t="s">
        <v>270</v>
      </c>
      <c r="H159" s="52" t="s">
        <v>649</v>
      </c>
      <c r="K159" s="1" t="s">
        <v>84</v>
      </c>
      <c r="M159" s="1" t="s">
        <v>121</v>
      </c>
    </row>
    <row r="160" spans="7:13" ht="15" hidden="1" x14ac:dyDescent="0.25">
      <c r="G160" t="s">
        <v>271</v>
      </c>
      <c r="H160" s="52" t="s">
        <v>650</v>
      </c>
      <c r="K160" s="1" t="s">
        <v>85</v>
      </c>
      <c r="M160" s="1" t="s">
        <v>122</v>
      </c>
    </row>
    <row r="161" spans="7:11" ht="15" hidden="1" x14ac:dyDescent="0.25">
      <c r="G161" t="s">
        <v>272</v>
      </c>
      <c r="H161" s="52" t="s">
        <v>651</v>
      </c>
    </row>
    <row r="162" spans="7:11" ht="15" hidden="1" x14ac:dyDescent="0.25">
      <c r="G162" t="s">
        <v>273</v>
      </c>
      <c r="H162" s="52" t="s">
        <v>652</v>
      </c>
    </row>
    <row r="163" spans="7:11" ht="15" hidden="1" x14ac:dyDescent="0.25">
      <c r="G163" t="s">
        <v>274</v>
      </c>
      <c r="H163" s="52" t="s">
        <v>653</v>
      </c>
      <c r="K163" s="1" t="s">
        <v>39</v>
      </c>
    </row>
    <row r="164" spans="7:11" ht="15" hidden="1" x14ac:dyDescent="0.25">
      <c r="G164" t="s">
        <v>275</v>
      </c>
      <c r="H164" s="52" t="s">
        <v>654</v>
      </c>
      <c r="K164" s="1" t="s">
        <v>136</v>
      </c>
    </row>
    <row r="165" spans="7:11" ht="15" hidden="1" x14ac:dyDescent="0.25">
      <c r="G165" t="s">
        <v>276</v>
      </c>
      <c r="H165" s="52" t="s">
        <v>655</v>
      </c>
    </row>
    <row r="166" spans="7:11" ht="15" hidden="1" x14ac:dyDescent="0.25">
      <c r="G166" t="s">
        <v>277</v>
      </c>
      <c r="H166" s="52" t="s">
        <v>656</v>
      </c>
    </row>
    <row r="167" spans="7:11" ht="15" hidden="1" x14ac:dyDescent="0.25">
      <c r="G167" t="s">
        <v>278</v>
      </c>
      <c r="H167" s="52" t="s">
        <v>657</v>
      </c>
    </row>
    <row r="168" spans="7:11" ht="15" hidden="1" x14ac:dyDescent="0.25">
      <c r="G168" t="s">
        <v>279</v>
      </c>
      <c r="H168" s="52" t="s">
        <v>658</v>
      </c>
      <c r="K168" s="54" t="s">
        <v>964</v>
      </c>
    </row>
    <row r="169" spans="7:11" ht="15" hidden="1" x14ac:dyDescent="0.25">
      <c r="G169" t="s">
        <v>280</v>
      </c>
      <c r="H169" s="52" t="s">
        <v>659</v>
      </c>
      <c r="K169" s="54" t="s">
        <v>965</v>
      </c>
    </row>
    <row r="170" spans="7:11" ht="15" hidden="1" x14ac:dyDescent="0.25">
      <c r="G170" t="s">
        <v>281</v>
      </c>
      <c r="H170" s="52" t="s">
        <v>660</v>
      </c>
      <c r="K170" s="54" t="s">
        <v>966</v>
      </c>
    </row>
    <row r="171" spans="7:11" ht="15" hidden="1" x14ac:dyDescent="0.25">
      <c r="G171" t="s">
        <v>282</v>
      </c>
      <c r="H171" s="52" t="s">
        <v>661</v>
      </c>
      <c r="K171" s="54" t="s">
        <v>967</v>
      </c>
    </row>
    <row r="172" spans="7:11" ht="15" hidden="1" x14ac:dyDescent="0.25">
      <c r="G172" t="s">
        <v>283</v>
      </c>
      <c r="H172" s="52" t="s">
        <v>662</v>
      </c>
      <c r="K172" s="54" t="s">
        <v>968</v>
      </c>
    </row>
    <row r="173" spans="7:11" ht="15" hidden="1" x14ac:dyDescent="0.25">
      <c r="G173" t="s">
        <v>284</v>
      </c>
      <c r="H173" s="52" t="s">
        <v>663</v>
      </c>
      <c r="K173" s="54" t="s">
        <v>969</v>
      </c>
    </row>
    <row r="174" spans="7:11" ht="15" hidden="1" x14ac:dyDescent="0.25">
      <c r="G174" t="s">
        <v>285</v>
      </c>
      <c r="H174" s="52" t="s">
        <v>664</v>
      </c>
      <c r="K174" s="54" t="s">
        <v>970</v>
      </c>
    </row>
    <row r="175" spans="7:11" ht="15" hidden="1" x14ac:dyDescent="0.25">
      <c r="G175" t="s">
        <v>286</v>
      </c>
      <c r="H175" s="52" t="s">
        <v>665</v>
      </c>
      <c r="K175" s="54" t="s">
        <v>971</v>
      </c>
    </row>
    <row r="176" spans="7:11" ht="15" hidden="1" x14ac:dyDescent="0.25">
      <c r="G176" t="s">
        <v>287</v>
      </c>
      <c r="H176" s="52" t="s">
        <v>666</v>
      </c>
      <c r="K176" s="54" t="s">
        <v>972</v>
      </c>
    </row>
    <row r="177" spans="7:11" ht="15" hidden="1" x14ac:dyDescent="0.25">
      <c r="G177" t="s">
        <v>288</v>
      </c>
      <c r="H177" s="52" t="s">
        <v>667</v>
      </c>
      <c r="K177" s="54" t="s">
        <v>973</v>
      </c>
    </row>
    <row r="178" spans="7:11" ht="15" hidden="1" x14ac:dyDescent="0.25">
      <c r="G178" t="s">
        <v>289</v>
      </c>
      <c r="H178" s="52" t="s">
        <v>668</v>
      </c>
      <c r="K178" s="54" t="s">
        <v>974</v>
      </c>
    </row>
    <row r="179" spans="7:11" ht="15" hidden="1" x14ac:dyDescent="0.25">
      <c r="G179" t="s">
        <v>290</v>
      </c>
      <c r="H179" s="52" t="s">
        <v>669</v>
      </c>
      <c r="K179" s="54" t="s">
        <v>975</v>
      </c>
    </row>
    <row r="180" spans="7:11" ht="15" hidden="1" x14ac:dyDescent="0.25">
      <c r="G180" t="s">
        <v>291</v>
      </c>
      <c r="H180" s="52" t="s">
        <v>670</v>
      </c>
      <c r="K180" s="54" t="s">
        <v>976</v>
      </c>
    </row>
    <row r="181" spans="7:11" ht="15" hidden="1" x14ac:dyDescent="0.25">
      <c r="G181" t="s">
        <v>292</v>
      </c>
      <c r="H181" s="52" t="s">
        <v>671</v>
      </c>
      <c r="K181" s="54" t="s">
        <v>977</v>
      </c>
    </row>
    <row r="182" spans="7:11" ht="15" hidden="1" x14ac:dyDescent="0.25">
      <c r="G182" t="s">
        <v>293</v>
      </c>
      <c r="H182" s="52" t="s">
        <v>672</v>
      </c>
      <c r="K182" s="54" t="s">
        <v>978</v>
      </c>
    </row>
    <row r="183" spans="7:11" ht="15" hidden="1" x14ac:dyDescent="0.25">
      <c r="G183" t="s">
        <v>294</v>
      </c>
      <c r="H183" s="52" t="s">
        <v>673</v>
      </c>
      <c r="K183" s="54" t="s">
        <v>979</v>
      </c>
    </row>
    <row r="184" spans="7:11" ht="15" hidden="1" x14ac:dyDescent="0.25">
      <c r="G184" t="s">
        <v>295</v>
      </c>
      <c r="H184" s="52" t="s">
        <v>674</v>
      </c>
    </row>
    <row r="185" spans="7:11" ht="15" hidden="1" x14ac:dyDescent="0.25">
      <c r="G185" t="s">
        <v>296</v>
      </c>
      <c r="H185" s="52" t="s">
        <v>675</v>
      </c>
    </row>
    <row r="186" spans="7:11" ht="15" hidden="1" x14ac:dyDescent="0.25">
      <c r="G186" t="s">
        <v>297</v>
      </c>
      <c r="H186" s="52" t="s">
        <v>676</v>
      </c>
    </row>
    <row r="187" spans="7:11" ht="15" hidden="1" x14ac:dyDescent="0.25">
      <c r="G187" t="s">
        <v>298</v>
      </c>
      <c r="H187" s="52" t="s">
        <v>677</v>
      </c>
    </row>
    <row r="188" spans="7:11" ht="15" hidden="1" x14ac:dyDescent="0.25">
      <c r="G188" t="s">
        <v>299</v>
      </c>
      <c r="H188" s="52" t="s">
        <v>678</v>
      </c>
    </row>
    <row r="189" spans="7:11" ht="15" hidden="1" x14ac:dyDescent="0.25">
      <c r="G189" t="s">
        <v>300</v>
      </c>
      <c r="H189" s="52" t="s">
        <v>679</v>
      </c>
    </row>
    <row r="190" spans="7:11" ht="15" hidden="1" x14ac:dyDescent="0.25">
      <c r="G190" t="s">
        <v>301</v>
      </c>
      <c r="H190" s="52" t="s">
        <v>680</v>
      </c>
    </row>
    <row r="191" spans="7:11" ht="15" hidden="1" x14ac:dyDescent="0.25">
      <c r="G191" t="s">
        <v>302</v>
      </c>
      <c r="H191" s="52" t="s">
        <v>681</v>
      </c>
    </row>
    <row r="192" spans="7:11" ht="15" hidden="1" x14ac:dyDescent="0.25">
      <c r="G192" t="s">
        <v>303</v>
      </c>
      <c r="H192" s="52" t="s">
        <v>682</v>
      </c>
    </row>
    <row r="193" spans="7:8" ht="15" hidden="1" x14ac:dyDescent="0.25">
      <c r="G193" t="s">
        <v>304</v>
      </c>
      <c r="H193" s="52" t="s">
        <v>683</v>
      </c>
    </row>
    <row r="194" spans="7:8" ht="15" hidden="1" x14ac:dyDescent="0.25">
      <c r="G194" t="s">
        <v>305</v>
      </c>
      <c r="H194" s="52" t="s">
        <v>684</v>
      </c>
    </row>
    <row r="195" spans="7:8" ht="15" hidden="1" x14ac:dyDescent="0.25">
      <c r="G195" t="s">
        <v>306</v>
      </c>
      <c r="H195" s="52" t="s">
        <v>685</v>
      </c>
    </row>
    <row r="196" spans="7:8" ht="15" hidden="1" x14ac:dyDescent="0.25">
      <c r="G196" t="s">
        <v>307</v>
      </c>
      <c r="H196" s="52" t="s">
        <v>686</v>
      </c>
    </row>
    <row r="197" spans="7:8" ht="15" hidden="1" x14ac:dyDescent="0.25">
      <c r="G197" t="s">
        <v>308</v>
      </c>
      <c r="H197" s="52" t="s">
        <v>687</v>
      </c>
    </row>
    <row r="198" spans="7:8" ht="15" hidden="1" x14ac:dyDescent="0.25">
      <c r="G198" t="s">
        <v>309</v>
      </c>
      <c r="H198" s="52" t="s">
        <v>688</v>
      </c>
    </row>
    <row r="199" spans="7:8" ht="15" hidden="1" x14ac:dyDescent="0.25">
      <c r="G199" t="s">
        <v>310</v>
      </c>
      <c r="H199" s="52" t="s">
        <v>689</v>
      </c>
    </row>
    <row r="200" spans="7:8" ht="15" hidden="1" x14ac:dyDescent="0.25">
      <c r="G200" t="s">
        <v>311</v>
      </c>
      <c r="H200" s="52" t="s">
        <v>690</v>
      </c>
    </row>
    <row r="201" spans="7:8" ht="15" hidden="1" x14ac:dyDescent="0.25">
      <c r="G201" t="s">
        <v>312</v>
      </c>
      <c r="H201" s="52" t="s">
        <v>691</v>
      </c>
    </row>
    <row r="202" spans="7:8" ht="15" hidden="1" x14ac:dyDescent="0.25">
      <c r="G202" t="s">
        <v>313</v>
      </c>
      <c r="H202" s="52" t="s">
        <v>692</v>
      </c>
    </row>
    <row r="203" spans="7:8" ht="15" hidden="1" x14ac:dyDescent="0.25">
      <c r="G203" t="s">
        <v>314</v>
      </c>
      <c r="H203" s="52" t="s">
        <v>693</v>
      </c>
    </row>
    <row r="204" spans="7:8" ht="15" hidden="1" x14ac:dyDescent="0.25">
      <c r="G204" t="s">
        <v>315</v>
      </c>
      <c r="H204" s="52" t="s">
        <v>694</v>
      </c>
    </row>
    <row r="205" spans="7:8" ht="15" hidden="1" x14ac:dyDescent="0.25">
      <c r="G205" t="s">
        <v>316</v>
      </c>
      <c r="H205" s="52" t="s">
        <v>695</v>
      </c>
    </row>
    <row r="206" spans="7:8" ht="15" hidden="1" x14ac:dyDescent="0.25">
      <c r="G206" t="s">
        <v>317</v>
      </c>
      <c r="H206" s="52" t="s">
        <v>696</v>
      </c>
    </row>
    <row r="207" spans="7:8" ht="15" hidden="1" x14ac:dyDescent="0.25">
      <c r="G207" t="s">
        <v>318</v>
      </c>
      <c r="H207" s="52" t="s">
        <v>697</v>
      </c>
    </row>
    <row r="208" spans="7:8" ht="15" hidden="1" x14ac:dyDescent="0.25">
      <c r="G208" t="s">
        <v>319</v>
      </c>
      <c r="H208" s="52" t="s">
        <v>698</v>
      </c>
    </row>
    <row r="209" spans="7:8" ht="15" hidden="1" x14ac:dyDescent="0.25">
      <c r="G209" t="s">
        <v>320</v>
      </c>
      <c r="H209" s="52" t="s">
        <v>699</v>
      </c>
    </row>
    <row r="210" spans="7:8" ht="15" hidden="1" x14ac:dyDescent="0.25">
      <c r="G210" t="s">
        <v>321</v>
      </c>
      <c r="H210" s="52" t="s">
        <v>700</v>
      </c>
    </row>
    <row r="211" spans="7:8" ht="15" hidden="1" x14ac:dyDescent="0.25">
      <c r="G211" t="s">
        <v>322</v>
      </c>
      <c r="H211" s="52" t="s">
        <v>701</v>
      </c>
    </row>
    <row r="212" spans="7:8" ht="15" hidden="1" x14ac:dyDescent="0.25">
      <c r="G212" t="s">
        <v>323</v>
      </c>
      <c r="H212" s="52" t="s">
        <v>702</v>
      </c>
    </row>
    <row r="213" spans="7:8" ht="15" hidden="1" x14ac:dyDescent="0.25">
      <c r="G213" t="s">
        <v>324</v>
      </c>
      <c r="H213" s="52" t="s">
        <v>703</v>
      </c>
    </row>
    <row r="214" spans="7:8" ht="15" hidden="1" x14ac:dyDescent="0.25">
      <c r="G214" t="s">
        <v>325</v>
      </c>
      <c r="H214" s="52" t="s">
        <v>704</v>
      </c>
    </row>
    <row r="215" spans="7:8" ht="15" hidden="1" x14ac:dyDescent="0.25">
      <c r="G215" t="s">
        <v>326</v>
      </c>
      <c r="H215" s="52" t="s">
        <v>705</v>
      </c>
    </row>
    <row r="216" spans="7:8" ht="15" hidden="1" x14ac:dyDescent="0.25">
      <c r="G216" t="s">
        <v>327</v>
      </c>
      <c r="H216" s="52" t="s">
        <v>706</v>
      </c>
    </row>
    <row r="217" spans="7:8" ht="15" hidden="1" x14ac:dyDescent="0.25">
      <c r="G217" t="s">
        <v>328</v>
      </c>
      <c r="H217" s="52" t="s">
        <v>707</v>
      </c>
    </row>
    <row r="218" spans="7:8" ht="15" hidden="1" x14ac:dyDescent="0.25">
      <c r="G218" t="s">
        <v>329</v>
      </c>
      <c r="H218" s="52" t="s">
        <v>708</v>
      </c>
    </row>
    <row r="219" spans="7:8" ht="15" hidden="1" x14ac:dyDescent="0.25">
      <c r="G219" t="s">
        <v>330</v>
      </c>
      <c r="H219" s="52" t="s">
        <v>709</v>
      </c>
    </row>
    <row r="220" spans="7:8" ht="15" hidden="1" x14ac:dyDescent="0.25">
      <c r="G220" t="s">
        <v>331</v>
      </c>
      <c r="H220" s="52" t="s">
        <v>710</v>
      </c>
    </row>
    <row r="221" spans="7:8" ht="15" hidden="1" x14ac:dyDescent="0.25">
      <c r="G221" t="s">
        <v>332</v>
      </c>
      <c r="H221" s="52" t="s">
        <v>711</v>
      </c>
    </row>
    <row r="222" spans="7:8" ht="15" hidden="1" x14ac:dyDescent="0.25">
      <c r="G222" t="s">
        <v>333</v>
      </c>
      <c r="H222" s="52" t="s">
        <v>712</v>
      </c>
    </row>
    <row r="223" spans="7:8" ht="15" hidden="1" x14ac:dyDescent="0.25">
      <c r="G223" t="s">
        <v>334</v>
      </c>
      <c r="H223" s="52" t="s">
        <v>713</v>
      </c>
    </row>
    <row r="224" spans="7:8" ht="15" hidden="1" x14ac:dyDescent="0.25">
      <c r="G224" t="s">
        <v>335</v>
      </c>
      <c r="H224" s="52" t="s">
        <v>714</v>
      </c>
    </row>
    <row r="225" spans="7:8" ht="15" hidden="1" x14ac:dyDescent="0.25">
      <c r="G225" t="s">
        <v>336</v>
      </c>
      <c r="H225" s="52" t="s">
        <v>715</v>
      </c>
    </row>
    <row r="226" spans="7:8" ht="15" hidden="1" x14ac:dyDescent="0.25">
      <c r="G226" t="s">
        <v>337</v>
      </c>
      <c r="H226" s="52" t="s">
        <v>716</v>
      </c>
    </row>
    <row r="227" spans="7:8" ht="15" hidden="1" x14ac:dyDescent="0.25">
      <c r="G227" t="s">
        <v>338</v>
      </c>
      <c r="H227" s="52" t="s">
        <v>717</v>
      </c>
    </row>
    <row r="228" spans="7:8" ht="15" hidden="1" x14ac:dyDescent="0.25">
      <c r="G228" t="s">
        <v>339</v>
      </c>
      <c r="H228" s="52" t="s">
        <v>718</v>
      </c>
    </row>
    <row r="229" spans="7:8" ht="15" hidden="1" x14ac:dyDescent="0.25">
      <c r="G229" t="s">
        <v>340</v>
      </c>
      <c r="H229" s="52" t="s">
        <v>719</v>
      </c>
    </row>
    <row r="230" spans="7:8" ht="15" hidden="1" x14ac:dyDescent="0.25">
      <c r="G230" t="s">
        <v>341</v>
      </c>
      <c r="H230" s="52" t="s">
        <v>720</v>
      </c>
    </row>
    <row r="231" spans="7:8" ht="15" hidden="1" x14ac:dyDescent="0.25">
      <c r="G231" t="s">
        <v>342</v>
      </c>
      <c r="H231" s="52" t="s">
        <v>721</v>
      </c>
    </row>
    <row r="232" spans="7:8" ht="15" hidden="1" x14ac:dyDescent="0.25">
      <c r="G232" t="s">
        <v>343</v>
      </c>
      <c r="H232" s="52" t="s">
        <v>722</v>
      </c>
    </row>
    <row r="233" spans="7:8" ht="15" hidden="1" x14ac:dyDescent="0.25">
      <c r="G233" t="s">
        <v>344</v>
      </c>
      <c r="H233" s="52" t="s">
        <v>723</v>
      </c>
    </row>
    <row r="234" spans="7:8" ht="15" hidden="1" x14ac:dyDescent="0.25">
      <c r="G234" t="s">
        <v>345</v>
      </c>
      <c r="H234" s="52" t="s">
        <v>724</v>
      </c>
    </row>
    <row r="235" spans="7:8" ht="15" hidden="1" x14ac:dyDescent="0.25">
      <c r="G235" t="s">
        <v>346</v>
      </c>
      <c r="H235" s="52" t="s">
        <v>725</v>
      </c>
    </row>
    <row r="236" spans="7:8" ht="15" hidden="1" x14ac:dyDescent="0.25">
      <c r="G236" t="s">
        <v>347</v>
      </c>
      <c r="H236" s="52" t="s">
        <v>726</v>
      </c>
    </row>
    <row r="237" spans="7:8" ht="15" hidden="1" x14ac:dyDescent="0.25">
      <c r="G237" t="s">
        <v>348</v>
      </c>
      <c r="H237" s="52" t="s">
        <v>727</v>
      </c>
    </row>
    <row r="238" spans="7:8" ht="15" hidden="1" x14ac:dyDescent="0.25">
      <c r="G238" t="s">
        <v>349</v>
      </c>
      <c r="H238" s="52" t="s">
        <v>728</v>
      </c>
    </row>
    <row r="239" spans="7:8" ht="15" hidden="1" x14ac:dyDescent="0.25">
      <c r="G239" t="s">
        <v>350</v>
      </c>
      <c r="H239" s="52" t="s">
        <v>729</v>
      </c>
    </row>
    <row r="240" spans="7:8" ht="15" hidden="1" x14ac:dyDescent="0.25">
      <c r="G240" t="s">
        <v>351</v>
      </c>
      <c r="H240" s="52" t="s">
        <v>730</v>
      </c>
    </row>
    <row r="241" spans="7:8" ht="15" hidden="1" x14ac:dyDescent="0.25">
      <c r="G241" t="s">
        <v>352</v>
      </c>
      <c r="H241" s="52" t="s">
        <v>731</v>
      </c>
    </row>
    <row r="242" spans="7:8" ht="15" hidden="1" x14ac:dyDescent="0.25">
      <c r="G242" t="s">
        <v>353</v>
      </c>
      <c r="H242" s="52" t="s">
        <v>732</v>
      </c>
    </row>
    <row r="243" spans="7:8" ht="15" hidden="1" x14ac:dyDescent="0.25">
      <c r="G243" t="s">
        <v>354</v>
      </c>
      <c r="H243" s="52" t="s">
        <v>733</v>
      </c>
    </row>
    <row r="244" spans="7:8" ht="15" hidden="1" x14ac:dyDescent="0.25">
      <c r="G244" t="s">
        <v>355</v>
      </c>
      <c r="H244" s="52" t="s">
        <v>734</v>
      </c>
    </row>
    <row r="245" spans="7:8" ht="15" hidden="1" x14ac:dyDescent="0.25">
      <c r="G245" t="s">
        <v>356</v>
      </c>
      <c r="H245" s="52" t="s">
        <v>735</v>
      </c>
    </row>
    <row r="246" spans="7:8" ht="15" hidden="1" x14ac:dyDescent="0.25">
      <c r="G246" t="s">
        <v>357</v>
      </c>
      <c r="H246" s="52" t="s">
        <v>736</v>
      </c>
    </row>
    <row r="247" spans="7:8" ht="15" hidden="1" x14ac:dyDescent="0.25">
      <c r="G247" t="s">
        <v>358</v>
      </c>
      <c r="H247" s="52" t="s">
        <v>737</v>
      </c>
    </row>
    <row r="248" spans="7:8" ht="15" hidden="1" x14ac:dyDescent="0.25">
      <c r="G248" t="s">
        <v>359</v>
      </c>
      <c r="H248" s="52" t="s">
        <v>738</v>
      </c>
    </row>
    <row r="249" spans="7:8" ht="15" hidden="1" x14ac:dyDescent="0.25">
      <c r="G249" t="s">
        <v>360</v>
      </c>
      <c r="H249" s="52" t="s">
        <v>739</v>
      </c>
    </row>
    <row r="250" spans="7:8" ht="15" hidden="1" x14ac:dyDescent="0.25">
      <c r="G250" t="s">
        <v>361</v>
      </c>
      <c r="H250" s="52" t="s">
        <v>740</v>
      </c>
    </row>
    <row r="251" spans="7:8" ht="15" hidden="1" x14ac:dyDescent="0.25">
      <c r="G251" t="s">
        <v>362</v>
      </c>
      <c r="H251" s="52" t="s">
        <v>741</v>
      </c>
    </row>
    <row r="252" spans="7:8" ht="15" hidden="1" x14ac:dyDescent="0.25">
      <c r="G252" t="s">
        <v>363</v>
      </c>
      <c r="H252" s="52" t="s">
        <v>742</v>
      </c>
    </row>
    <row r="253" spans="7:8" ht="15" hidden="1" x14ac:dyDescent="0.25">
      <c r="G253" t="s">
        <v>364</v>
      </c>
      <c r="H253" s="52" t="s">
        <v>743</v>
      </c>
    </row>
    <row r="254" spans="7:8" ht="15" hidden="1" x14ac:dyDescent="0.25">
      <c r="G254" t="s">
        <v>365</v>
      </c>
      <c r="H254" s="52" t="s">
        <v>744</v>
      </c>
    </row>
    <row r="255" spans="7:8" ht="15" hidden="1" x14ac:dyDescent="0.25">
      <c r="G255" t="s">
        <v>366</v>
      </c>
      <c r="H255" s="52" t="s">
        <v>745</v>
      </c>
    </row>
    <row r="256" spans="7:8" ht="15" hidden="1" x14ac:dyDescent="0.25">
      <c r="G256" t="s">
        <v>367</v>
      </c>
      <c r="H256" s="52" t="s">
        <v>746</v>
      </c>
    </row>
    <row r="257" spans="7:8" ht="15" hidden="1" x14ac:dyDescent="0.25">
      <c r="G257" t="s">
        <v>368</v>
      </c>
      <c r="H257" s="52" t="s">
        <v>747</v>
      </c>
    </row>
    <row r="258" spans="7:8" ht="15" hidden="1" x14ac:dyDescent="0.25">
      <c r="G258" t="s">
        <v>369</v>
      </c>
      <c r="H258" s="52" t="s">
        <v>748</v>
      </c>
    </row>
    <row r="259" spans="7:8" ht="15" hidden="1" x14ac:dyDescent="0.25">
      <c r="G259" t="s">
        <v>370</v>
      </c>
      <c r="H259" s="52" t="s">
        <v>749</v>
      </c>
    </row>
    <row r="260" spans="7:8" ht="15" hidden="1" x14ac:dyDescent="0.25">
      <c r="G260" t="s">
        <v>371</v>
      </c>
      <c r="H260" s="52" t="s">
        <v>750</v>
      </c>
    </row>
    <row r="261" spans="7:8" ht="15" hidden="1" x14ac:dyDescent="0.25">
      <c r="G261" t="s">
        <v>372</v>
      </c>
      <c r="H261" s="52" t="s">
        <v>751</v>
      </c>
    </row>
    <row r="262" spans="7:8" ht="15" hidden="1" x14ac:dyDescent="0.25">
      <c r="G262" t="s">
        <v>373</v>
      </c>
      <c r="H262" s="52" t="s">
        <v>752</v>
      </c>
    </row>
    <row r="263" spans="7:8" ht="15" hidden="1" x14ac:dyDescent="0.25">
      <c r="G263" t="s">
        <v>374</v>
      </c>
      <c r="H263" s="52" t="s">
        <v>753</v>
      </c>
    </row>
    <row r="264" spans="7:8" ht="15" hidden="1" x14ac:dyDescent="0.25">
      <c r="G264" t="s">
        <v>375</v>
      </c>
      <c r="H264" s="52" t="s">
        <v>754</v>
      </c>
    </row>
    <row r="265" spans="7:8" ht="15" hidden="1" x14ac:dyDescent="0.25">
      <c r="G265" t="s">
        <v>376</v>
      </c>
      <c r="H265" s="52" t="s">
        <v>755</v>
      </c>
    </row>
    <row r="266" spans="7:8" ht="15" hidden="1" x14ac:dyDescent="0.25">
      <c r="G266" t="s">
        <v>377</v>
      </c>
      <c r="H266" s="52" t="s">
        <v>756</v>
      </c>
    </row>
    <row r="267" spans="7:8" ht="15" hidden="1" x14ac:dyDescent="0.25">
      <c r="G267" t="s">
        <v>378</v>
      </c>
      <c r="H267" s="52" t="s">
        <v>757</v>
      </c>
    </row>
    <row r="268" spans="7:8" ht="15" hidden="1" x14ac:dyDescent="0.25">
      <c r="G268" t="s">
        <v>379</v>
      </c>
      <c r="H268" s="52" t="s">
        <v>758</v>
      </c>
    </row>
    <row r="269" spans="7:8" ht="15" hidden="1" x14ac:dyDescent="0.25">
      <c r="G269" t="s">
        <v>380</v>
      </c>
      <c r="H269" s="52" t="s">
        <v>759</v>
      </c>
    </row>
    <row r="270" spans="7:8" ht="15" hidden="1" x14ac:dyDescent="0.25">
      <c r="G270" t="s">
        <v>381</v>
      </c>
      <c r="H270" s="52" t="s">
        <v>760</v>
      </c>
    </row>
    <row r="271" spans="7:8" ht="15" hidden="1" x14ac:dyDescent="0.25">
      <c r="G271" t="s">
        <v>382</v>
      </c>
      <c r="H271" s="52" t="s">
        <v>761</v>
      </c>
    </row>
    <row r="272" spans="7:8" ht="15" hidden="1" x14ac:dyDescent="0.25">
      <c r="G272" t="s">
        <v>383</v>
      </c>
      <c r="H272" s="52" t="s">
        <v>762</v>
      </c>
    </row>
    <row r="273" spans="7:8" ht="15" hidden="1" x14ac:dyDescent="0.25">
      <c r="G273" t="s">
        <v>384</v>
      </c>
      <c r="H273" s="52" t="s">
        <v>763</v>
      </c>
    </row>
    <row r="274" spans="7:8" ht="15" hidden="1" x14ac:dyDescent="0.25">
      <c r="G274" t="s">
        <v>385</v>
      </c>
      <c r="H274" s="52" t="s">
        <v>764</v>
      </c>
    </row>
    <row r="275" spans="7:8" ht="15" hidden="1" x14ac:dyDescent="0.25">
      <c r="G275" t="s">
        <v>386</v>
      </c>
      <c r="H275" s="52" t="s">
        <v>765</v>
      </c>
    </row>
    <row r="276" spans="7:8" ht="15" hidden="1" x14ac:dyDescent="0.25">
      <c r="G276" t="s">
        <v>387</v>
      </c>
      <c r="H276" s="52" t="s">
        <v>766</v>
      </c>
    </row>
    <row r="277" spans="7:8" ht="15" hidden="1" x14ac:dyDescent="0.25">
      <c r="G277" t="s">
        <v>388</v>
      </c>
      <c r="H277" s="52" t="s">
        <v>767</v>
      </c>
    </row>
    <row r="278" spans="7:8" ht="15" hidden="1" x14ac:dyDescent="0.25">
      <c r="G278" t="s">
        <v>389</v>
      </c>
      <c r="H278" s="52" t="s">
        <v>768</v>
      </c>
    </row>
    <row r="279" spans="7:8" ht="15" hidden="1" x14ac:dyDescent="0.25">
      <c r="G279" t="s">
        <v>390</v>
      </c>
      <c r="H279" s="52" t="s">
        <v>769</v>
      </c>
    </row>
    <row r="280" spans="7:8" ht="15" hidden="1" x14ac:dyDescent="0.25">
      <c r="G280" t="s">
        <v>391</v>
      </c>
      <c r="H280" s="52" t="s">
        <v>770</v>
      </c>
    </row>
    <row r="281" spans="7:8" ht="15" hidden="1" x14ac:dyDescent="0.25">
      <c r="G281" t="s">
        <v>392</v>
      </c>
      <c r="H281" s="52" t="s">
        <v>771</v>
      </c>
    </row>
    <row r="282" spans="7:8" ht="15" hidden="1" x14ac:dyDescent="0.25">
      <c r="G282" t="s">
        <v>393</v>
      </c>
      <c r="H282" s="52" t="s">
        <v>772</v>
      </c>
    </row>
    <row r="283" spans="7:8" ht="15" hidden="1" x14ac:dyDescent="0.25">
      <c r="G283" t="s">
        <v>394</v>
      </c>
      <c r="H283" s="52" t="s">
        <v>773</v>
      </c>
    </row>
    <row r="284" spans="7:8" ht="15" hidden="1" x14ac:dyDescent="0.25">
      <c r="G284" t="s">
        <v>395</v>
      </c>
      <c r="H284" s="52" t="s">
        <v>774</v>
      </c>
    </row>
    <row r="285" spans="7:8" ht="15" hidden="1" x14ac:dyDescent="0.25">
      <c r="G285" t="s">
        <v>396</v>
      </c>
      <c r="H285" s="52" t="s">
        <v>775</v>
      </c>
    </row>
    <row r="286" spans="7:8" ht="15" hidden="1" x14ac:dyDescent="0.25">
      <c r="G286" t="s">
        <v>397</v>
      </c>
      <c r="H286" s="52" t="s">
        <v>776</v>
      </c>
    </row>
    <row r="287" spans="7:8" ht="15" hidden="1" x14ac:dyDescent="0.25">
      <c r="G287" t="s">
        <v>398</v>
      </c>
      <c r="H287" s="52" t="s">
        <v>777</v>
      </c>
    </row>
    <row r="288" spans="7:8" ht="15" hidden="1" x14ac:dyDescent="0.25">
      <c r="G288" t="s">
        <v>399</v>
      </c>
      <c r="H288" s="52" t="s">
        <v>778</v>
      </c>
    </row>
    <row r="289" spans="7:8" ht="15" hidden="1" x14ac:dyDescent="0.25">
      <c r="G289" t="s">
        <v>400</v>
      </c>
      <c r="H289" s="52" t="s">
        <v>779</v>
      </c>
    </row>
    <row r="290" spans="7:8" ht="15" hidden="1" x14ac:dyDescent="0.25">
      <c r="G290" t="s">
        <v>401</v>
      </c>
      <c r="H290" s="52" t="s">
        <v>780</v>
      </c>
    </row>
    <row r="291" spans="7:8" ht="15" hidden="1" x14ac:dyDescent="0.25">
      <c r="G291" t="s">
        <v>402</v>
      </c>
      <c r="H291" s="52" t="s">
        <v>781</v>
      </c>
    </row>
    <row r="292" spans="7:8" ht="15" hidden="1" x14ac:dyDescent="0.25">
      <c r="G292" t="s">
        <v>403</v>
      </c>
      <c r="H292" s="52" t="s">
        <v>782</v>
      </c>
    </row>
    <row r="293" spans="7:8" ht="15" hidden="1" x14ac:dyDescent="0.25">
      <c r="G293" t="s">
        <v>404</v>
      </c>
      <c r="H293" s="52" t="s">
        <v>783</v>
      </c>
    </row>
    <row r="294" spans="7:8" ht="15" hidden="1" x14ac:dyDescent="0.25">
      <c r="G294" t="s">
        <v>405</v>
      </c>
      <c r="H294" s="52" t="s">
        <v>784</v>
      </c>
    </row>
    <row r="295" spans="7:8" ht="15" hidden="1" x14ac:dyDescent="0.25">
      <c r="G295" t="s">
        <v>406</v>
      </c>
      <c r="H295" s="52" t="s">
        <v>785</v>
      </c>
    </row>
    <row r="296" spans="7:8" ht="15" hidden="1" x14ac:dyDescent="0.25">
      <c r="G296" t="s">
        <v>407</v>
      </c>
      <c r="H296" s="52" t="s">
        <v>786</v>
      </c>
    </row>
    <row r="297" spans="7:8" ht="15" hidden="1" x14ac:dyDescent="0.25">
      <c r="G297" t="s">
        <v>408</v>
      </c>
      <c r="H297" s="52" t="s">
        <v>787</v>
      </c>
    </row>
    <row r="298" spans="7:8" ht="15" hidden="1" x14ac:dyDescent="0.25">
      <c r="G298" t="s">
        <v>409</v>
      </c>
      <c r="H298" s="52" t="s">
        <v>788</v>
      </c>
    </row>
    <row r="299" spans="7:8" ht="15" hidden="1" x14ac:dyDescent="0.25">
      <c r="G299" t="s">
        <v>410</v>
      </c>
      <c r="H299" s="52" t="s">
        <v>789</v>
      </c>
    </row>
    <row r="300" spans="7:8" ht="15" hidden="1" x14ac:dyDescent="0.25">
      <c r="G300" t="s">
        <v>411</v>
      </c>
      <c r="H300" s="52" t="s">
        <v>790</v>
      </c>
    </row>
    <row r="301" spans="7:8" ht="15" hidden="1" x14ac:dyDescent="0.25">
      <c r="G301" t="s">
        <v>412</v>
      </c>
      <c r="H301" s="52" t="s">
        <v>791</v>
      </c>
    </row>
    <row r="302" spans="7:8" ht="15" hidden="1" x14ac:dyDescent="0.25">
      <c r="G302" t="s">
        <v>413</v>
      </c>
      <c r="H302" s="52" t="s">
        <v>792</v>
      </c>
    </row>
    <row r="303" spans="7:8" ht="15" hidden="1" x14ac:dyDescent="0.25">
      <c r="G303" t="s">
        <v>414</v>
      </c>
      <c r="H303" s="52" t="s">
        <v>793</v>
      </c>
    </row>
    <row r="304" spans="7:8" ht="15" hidden="1" x14ac:dyDescent="0.25">
      <c r="G304" t="s">
        <v>415</v>
      </c>
      <c r="H304" s="52" t="s">
        <v>794</v>
      </c>
    </row>
    <row r="305" spans="7:8" ht="15" hidden="1" x14ac:dyDescent="0.25">
      <c r="G305" t="s">
        <v>416</v>
      </c>
      <c r="H305" s="52" t="s">
        <v>795</v>
      </c>
    </row>
    <row r="306" spans="7:8" ht="15" hidden="1" x14ac:dyDescent="0.25">
      <c r="G306" t="s">
        <v>417</v>
      </c>
      <c r="H306" s="52" t="s">
        <v>796</v>
      </c>
    </row>
    <row r="307" spans="7:8" ht="15" hidden="1" x14ac:dyDescent="0.25">
      <c r="G307" t="s">
        <v>418</v>
      </c>
      <c r="H307" s="52" t="s">
        <v>797</v>
      </c>
    </row>
    <row r="308" spans="7:8" ht="15" hidden="1" x14ac:dyDescent="0.25">
      <c r="G308" t="s">
        <v>419</v>
      </c>
      <c r="H308" s="52" t="s">
        <v>798</v>
      </c>
    </row>
    <row r="309" spans="7:8" ht="15" hidden="1" x14ac:dyDescent="0.25">
      <c r="G309" t="s">
        <v>420</v>
      </c>
      <c r="H309" s="52" t="s">
        <v>799</v>
      </c>
    </row>
    <row r="310" spans="7:8" ht="15" hidden="1" x14ac:dyDescent="0.25">
      <c r="G310" t="s">
        <v>421</v>
      </c>
      <c r="H310" s="52" t="s">
        <v>800</v>
      </c>
    </row>
    <row r="311" spans="7:8" ht="15" hidden="1" x14ac:dyDescent="0.25">
      <c r="G311" t="s">
        <v>422</v>
      </c>
      <c r="H311" s="52" t="s">
        <v>801</v>
      </c>
    </row>
    <row r="312" spans="7:8" ht="15" hidden="1" x14ac:dyDescent="0.25">
      <c r="G312" t="s">
        <v>423</v>
      </c>
      <c r="H312" s="52" t="s">
        <v>802</v>
      </c>
    </row>
    <row r="313" spans="7:8" ht="15" hidden="1" x14ac:dyDescent="0.25">
      <c r="G313" t="s">
        <v>424</v>
      </c>
      <c r="H313" s="52" t="s">
        <v>803</v>
      </c>
    </row>
    <row r="314" spans="7:8" ht="15" hidden="1" x14ac:dyDescent="0.25">
      <c r="G314" t="s">
        <v>425</v>
      </c>
      <c r="H314" s="52" t="s">
        <v>804</v>
      </c>
    </row>
    <row r="315" spans="7:8" ht="15" hidden="1" x14ac:dyDescent="0.25">
      <c r="G315" t="s">
        <v>426</v>
      </c>
      <c r="H315" s="52" t="s">
        <v>805</v>
      </c>
    </row>
    <row r="316" spans="7:8" ht="15" hidden="1" x14ac:dyDescent="0.25">
      <c r="G316" t="s">
        <v>427</v>
      </c>
      <c r="H316" s="52" t="s">
        <v>806</v>
      </c>
    </row>
    <row r="317" spans="7:8" ht="15" hidden="1" x14ac:dyDescent="0.25">
      <c r="G317" t="s">
        <v>428</v>
      </c>
      <c r="H317" s="52" t="s">
        <v>807</v>
      </c>
    </row>
    <row r="318" spans="7:8" ht="15" hidden="1" x14ac:dyDescent="0.25">
      <c r="G318" t="s">
        <v>429</v>
      </c>
      <c r="H318" s="52" t="s">
        <v>808</v>
      </c>
    </row>
    <row r="319" spans="7:8" ht="15" hidden="1" x14ac:dyDescent="0.25">
      <c r="G319" t="s">
        <v>430</v>
      </c>
      <c r="H319" s="52" t="s">
        <v>809</v>
      </c>
    </row>
    <row r="320" spans="7:8" ht="15" hidden="1" x14ac:dyDescent="0.25">
      <c r="G320" t="s">
        <v>431</v>
      </c>
      <c r="H320" s="52" t="s">
        <v>810</v>
      </c>
    </row>
    <row r="321" spans="7:8" ht="15" hidden="1" x14ac:dyDescent="0.25">
      <c r="G321" t="s">
        <v>432</v>
      </c>
      <c r="H321" s="52" t="s">
        <v>811</v>
      </c>
    </row>
    <row r="322" spans="7:8" ht="15" hidden="1" x14ac:dyDescent="0.25">
      <c r="G322" t="s">
        <v>433</v>
      </c>
      <c r="H322" s="52" t="s">
        <v>812</v>
      </c>
    </row>
    <row r="323" spans="7:8" ht="15" hidden="1" x14ac:dyDescent="0.25">
      <c r="G323" t="s">
        <v>434</v>
      </c>
      <c r="H323" s="52" t="s">
        <v>813</v>
      </c>
    </row>
    <row r="324" spans="7:8" ht="15" hidden="1" x14ac:dyDescent="0.25">
      <c r="G324" t="s">
        <v>435</v>
      </c>
      <c r="H324" s="52" t="s">
        <v>814</v>
      </c>
    </row>
    <row r="325" spans="7:8" ht="15" hidden="1" x14ac:dyDescent="0.25">
      <c r="G325" t="s">
        <v>436</v>
      </c>
      <c r="H325" s="52" t="s">
        <v>815</v>
      </c>
    </row>
    <row r="326" spans="7:8" ht="15" hidden="1" x14ac:dyDescent="0.25">
      <c r="G326" t="s">
        <v>437</v>
      </c>
      <c r="H326" s="52" t="s">
        <v>816</v>
      </c>
    </row>
    <row r="327" spans="7:8" ht="15" hidden="1" x14ac:dyDescent="0.25">
      <c r="G327" t="s">
        <v>438</v>
      </c>
      <c r="H327" s="52" t="s">
        <v>817</v>
      </c>
    </row>
    <row r="328" spans="7:8" ht="15" hidden="1" x14ac:dyDescent="0.25">
      <c r="G328" t="s">
        <v>439</v>
      </c>
      <c r="H328" s="52" t="s">
        <v>818</v>
      </c>
    </row>
    <row r="329" spans="7:8" ht="15" hidden="1" x14ac:dyDescent="0.25">
      <c r="G329" t="s">
        <v>440</v>
      </c>
      <c r="H329" s="52" t="s">
        <v>819</v>
      </c>
    </row>
    <row r="330" spans="7:8" ht="15" hidden="1" x14ac:dyDescent="0.25">
      <c r="G330" t="s">
        <v>441</v>
      </c>
      <c r="H330" s="52" t="s">
        <v>820</v>
      </c>
    </row>
    <row r="331" spans="7:8" ht="15" hidden="1" x14ac:dyDescent="0.25">
      <c r="G331" t="s">
        <v>442</v>
      </c>
      <c r="H331" s="52" t="s">
        <v>821</v>
      </c>
    </row>
    <row r="332" spans="7:8" ht="15" hidden="1" x14ac:dyDescent="0.25">
      <c r="G332" t="s">
        <v>443</v>
      </c>
      <c r="H332" s="52" t="s">
        <v>822</v>
      </c>
    </row>
    <row r="333" spans="7:8" ht="15" hidden="1" x14ac:dyDescent="0.25">
      <c r="G333" t="s">
        <v>444</v>
      </c>
      <c r="H333" s="52" t="s">
        <v>823</v>
      </c>
    </row>
    <row r="334" spans="7:8" ht="15" hidden="1" x14ac:dyDescent="0.25">
      <c r="G334" t="s">
        <v>445</v>
      </c>
      <c r="H334" s="52" t="s">
        <v>824</v>
      </c>
    </row>
    <row r="335" spans="7:8" ht="15" hidden="1" x14ac:dyDescent="0.25">
      <c r="G335" t="s">
        <v>446</v>
      </c>
      <c r="H335" s="52" t="s">
        <v>825</v>
      </c>
    </row>
    <row r="336" spans="7:8" ht="15" hidden="1" x14ac:dyDescent="0.25">
      <c r="G336" t="s">
        <v>447</v>
      </c>
      <c r="H336" s="52" t="s">
        <v>826</v>
      </c>
    </row>
    <row r="337" spans="7:8" ht="15" hidden="1" x14ac:dyDescent="0.25">
      <c r="G337" t="s">
        <v>448</v>
      </c>
      <c r="H337" s="52" t="s">
        <v>827</v>
      </c>
    </row>
    <row r="338" spans="7:8" ht="15" hidden="1" x14ac:dyDescent="0.25">
      <c r="G338" t="s">
        <v>449</v>
      </c>
      <c r="H338" s="52" t="s">
        <v>828</v>
      </c>
    </row>
    <row r="339" spans="7:8" ht="15" hidden="1" x14ac:dyDescent="0.25">
      <c r="G339" t="s">
        <v>450</v>
      </c>
      <c r="H339" s="52" t="s">
        <v>829</v>
      </c>
    </row>
    <row r="340" spans="7:8" ht="15" hidden="1" x14ac:dyDescent="0.25">
      <c r="G340" t="s">
        <v>451</v>
      </c>
      <c r="H340" s="52" t="s">
        <v>830</v>
      </c>
    </row>
    <row r="341" spans="7:8" ht="15" hidden="1" x14ac:dyDescent="0.25">
      <c r="G341" t="s">
        <v>452</v>
      </c>
      <c r="H341" s="52" t="s">
        <v>831</v>
      </c>
    </row>
    <row r="342" spans="7:8" ht="15" hidden="1" x14ac:dyDescent="0.25">
      <c r="G342" t="s">
        <v>453</v>
      </c>
      <c r="H342" s="52" t="s">
        <v>832</v>
      </c>
    </row>
    <row r="343" spans="7:8" ht="15" hidden="1" x14ac:dyDescent="0.25">
      <c r="G343" t="s">
        <v>454</v>
      </c>
      <c r="H343" s="52" t="s">
        <v>833</v>
      </c>
    </row>
    <row r="344" spans="7:8" ht="15" hidden="1" x14ac:dyDescent="0.25">
      <c r="G344" t="s">
        <v>455</v>
      </c>
      <c r="H344" s="52" t="s">
        <v>834</v>
      </c>
    </row>
    <row r="345" spans="7:8" ht="15" hidden="1" x14ac:dyDescent="0.25">
      <c r="G345" t="s">
        <v>456</v>
      </c>
      <c r="H345" s="52" t="s">
        <v>835</v>
      </c>
    </row>
    <row r="346" spans="7:8" ht="15" hidden="1" x14ac:dyDescent="0.25">
      <c r="G346" t="s">
        <v>457</v>
      </c>
      <c r="H346" s="52" t="s">
        <v>836</v>
      </c>
    </row>
    <row r="347" spans="7:8" ht="15" hidden="1" x14ac:dyDescent="0.25">
      <c r="G347" t="s">
        <v>458</v>
      </c>
      <c r="H347" s="52" t="s">
        <v>837</v>
      </c>
    </row>
    <row r="348" spans="7:8" ht="15" hidden="1" x14ac:dyDescent="0.25">
      <c r="G348" t="s">
        <v>459</v>
      </c>
      <c r="H348" s="52" t="s">
        <v>838</v>
      </c>
    </row>
    <row r="349" spans="7:8" ht="15" hidden="1" x14ac:dyDescent="0.25">
      <c r="G349" t="s">
        <v>460</v>
      </c>
      <c r="H349" s="52" t="s">
        <v>839</v>
      </c>
    </row>
    <row r="350" spans="7:8" ht="15" hidden="1" x14ac:dyDescent="0.25">
      <c r="G350" t="s">
        <v>461</v>
      </c>
      <c r="H350" s="52" t="s">
        <v>840</v>
      </c>
    </row>
    <row r="351" spans="7:8" ht="15" hidden="1" x14ac:dyDescent="0.25">
      <c r="G351" t="s">
        <v>462</v>
      </c>
      <c r="H351" s="52" t="s">
        <v>841</v>
      </c>
    </row>
    <row r="352" spans="7:8" ht="15" hidden="1" x14ac:dyDescent="0.25">
      <c r="G352" t="s">
        <v>463</v>
      </c>
      <c r="H352" s="52" t="s">
        <v>842</v>
      </c>
    </row>
    <row r="353" spans="7:8" ht="15" hidden="1" x14ac:dyDescent="0.25">
      <c r="G353" t="s">
        <v>464</v>
      </c>
      <c r="H353" s="52" t="s">
        <v>843</v>
      </c>
    </row>
    <row r="354" spans="7:8" ht="15" hidden="1" x14ac:dyDescent="0.25">
      <c r="G354" t="s">
        <v>465</v>
      </c>
      <c r="H354" s="52" t="s">
        <v>844</v>
      </c>
    </row>
    <row r="355" spans="7:8" ht="15" hidden="1" x14ac:dyDescent="0.25">
      <c r="G355" t="s">
        <v>466</v>
      </c>
      <c r="H355" s="52" t="s">
        <v>845</v>
      </c>
    </row>
    <row r="356" spans="7:8" ht="15" hidden="1" x14ac:dyDescent="0.25">
      <c r="G356" t="s">
        <v>467</v>
      </c>
      <c r="H356" s="52" t="s">
        <v>846</v>
      </c>
    </row>
    <row r="357" spans="7:8" ht="15" hidden="1" x14ac:dyDescent="0.25">
      <c r="G357" t="s">
        <v>468</v>
      </c>
      <c r="H357" s="52" t="s">
        <v>847</v>
      </c>
    </row>
    <row r="358" spans="7:8" ht="15" hidden="1" x14ac:dyDescent="0.25">
      <c r="G358" t="s">
        <v>469</v>
      </c>
      <c r="H358" s="52" t="s">
        <v>848</v>
      </c>
    </row>
    <row r="359" spans="7:8" ht="15" hidden="1" x14ac:dyDescent="0.25">
      <c r="G359" t="s">
        <v>470</v>
      </c>
      <c r="H359" s="52" t="s">
        <v>849</v>
      </c>
    </row>
    <row r="360" spans="7:8" ht="15" hidden="1" x14ac:dyDescent="0.25">
      <c r="G360" t="s">
        <v>471</v>
      </c>
      <c r="H360" s="52" t="s">
        <v>850</v>
      </c>
    </row>
    <row r="361" spans="7:8" ht="15" hidden="1" x14ac:dyDescent="0.25">
      <c r="G361" t="s">
        <v>472</v>
      </c>
      <c r="H361" s="52" t="s">
        <v>851</v>
      </c>
    </row>
    <row r="362" spans="7:8" ht="15" hidden="1" x14ac:dyDescent="0.25">
      <c r="G362" t="s">
        <v>473</v>
      </c>
      <c r="H362" s="52" t="s">
        <v>852</v>
      </c>
    </row>
    <row r="363" spans="7:8" ht="15" hidden="1" x14ac:dyDescent="0.25">
      <c r="G363" t="s">
        <v>474</v>
      </c>
      <c r="H363" s="52" t="s">
        <v>853</v>
      </c>
    </row>
    <row r="364" spans="7:8" ht="15" hidden="1" x14ac:dyDescent="0.25">
      <c r="G364" t="s">
        <v>475</v>
      </c>
      <c r="H364" s="52" t="s">
        <v>854</v>
      </c>
    </row>
    <row r="365" spans="7:8" ht="15" hidden="1" x14ac:dyDescent="0.25">
      <c r="G365" t="s">
        <v>476</v>
      </c>
      <c r="H365" s="52" t="s">
        <v>855</v>
      </c>
    </row>
    <row r="366" spans="7:8" ht="15" hidden="1" x14ac:dyDescent="0.25">
      <c r="G366" t="s">
        <v>477</v>
      </c>
      <c r="H366" s="52" t="s">
        <v>856</v>
      </c>
    </row>
    <row r="367" spans="7:8" ht="15" hidden="1" x14ac:dyDescent="0.25">
      <c r="G367" t="s">
        <v>478</v>
      </c>
      <c r="H367" s="52" t="s">
        <v>857</v>
      </c>
    </row>
    <row r="368" spans="7:8" ht="15" hidden="1" x14ac:dyDescent="0.25">
      <c r="G368" t="s">
        <v>479</v>
      </c>
      <c r="H368" s="52" t="s">
        <v>858</v>
      </c>
    </row>
    <row r="369" spans="7:8" ht="15" hidden="1" x14ac:dyDescent="0.25">
      <c r="G369" t="s">
        <v>480</v>
      </c>
      <c r="H369" s="52" t="s">
        <v>859</v>
      </c>
    </row>
    <row r="370" spans="7:8" ht="15" hidden="1" x14ac:dyDescent="0.25">
      <c r="G370" t="s">
        <v>481</v>
      </c>
      <c r="H370" s="52" t="s">
        <v>860</v>
      </c>
    </row>
    <row r="371" spans="7:8" ht="15" hidden="1" x14ac:dyDescent="0.25">
      <c r="G371" t="s">
        <v>482</v>
      </c>
      <c r="H371" s="52" t="s">
        <v>861</v>
      </c>
    </row>
    <row r="372" spans="7:8" ht="15" hidden="1" x14ac:dyDescent="0.25">
      <c r="G372" t="s">
        <v>483</v>
      </c>
      <c r="H372" s="52" t="s">
        <v>862</v>
      </c>
    </row>
    <row r="373" spans="7:8" ht="15" hidden="1" x14ac:dyDescent="0.25">
      <c r="G373" t="s">
        <v>484</v>
      </c>
      <c r="H373" s="52" t="s">
        <v>863</v>
      </c>
    </row>
    <row r="374" spans="7:8" ht="15" hidden="1" x14ac:dyDescent="0.25">
      <c r="G374" t="s">
        <v>485</v>
      </c>
      <c r="H374" s="52" t="s">
        <v>864</v>
      </c>
    </row>
    <row r="375" spans="7:8" ht="15" hidden="1" x14ac:dyDescent="0.25">
      <c r="G375" t="s">
        <v>486</v>
      </c>
      <c r="H375" s="52" t="s">
        <v>865</v>
      </c>
    </row>
    <row r="376" spans="7:8" ht="15" hidden="1" x14ac:dyDescent="0.25">
      <c r="G376" t="s">
        <v>487</v>
      </c>
      <c r="H376" s="52" t="s">
        <v>866</v>
      </c>
    </row>
    <row r="377" spans="7:8" ht="15" hidden="1" x14ac:dyDescent="0.25">
      <c r="G377" t="s">
        <v>488</v>
      </c>
      <c r="H377" s="52" t="s">
        <v>867</v>
      </c>
    </row>
    <row r="378" spans="7:8" ht="15" hidden="1" x14ac:dyDescent="0.25">
      <c r="G378" t="s">
        <v>489</v>
      </c>
      <c r="H378" s="52" t="s">
        <v>868</v>
      </c>
    </row>
    <row r="379" spans="7:8" ht="15" hidden="1" x14ac:dyDescent="0.25">
      <c r="G379" t="s">
        <v>490</v>
      </c>
      <c r="H379" s="52" t="s">
        <v>869</v>
      </c>
    </row>
    <row r="380" spans="7:8" ht="15" hidden="1" x14ac:dyDescent="0.25">
      <c r="G380" t="s">
        <v>491</v>
      </c>
      <c r="H380" s="52" t="s">
        <v>870</v>
      </c>
    </row>
    <row r="381" spans="7:8" ht="15" hidden="1" x14ac:dyDescent="0.25">
      <c r="G381" t="s">
        <v>492</v>
      </c>
      <c r="H381" s="52" t="s">
        <v>871</v>
      </c>
    </row>
    <row r="382" spans="7:8" ht="15" hidden="1" x14ac:dyDescent="0.25">
      <c r="G382" t="s">
        <v>493</v>
      </c>
      <c r="H382" s="52" t="s">
        <v>872</v>
      </c>
    </row>
    <row r="383" spans="7:8" ht="15" hidden="1" x14ac:dyDescent="0.25">
      <c r="G383" t="s">
        <v>494</v>
      </c>
      <c r="H383" s="52" t="s">
        <v>873</v>
      </c>
    </row>
    <row r="384" spans="7:8" ht="15" hidden="1" x14ac:dyDescent="0.25">
      <c r="G384" t="s">
        <v>495</v>
      </c>
      <c r="H384" s="52" t="s">
        <v>874</v>
      </c>
    </row>
    <row r="385" spans="7:8" ht="15" hidden="1" x14ac:dyDescent="0.25">
      <c r="G385" t="s">
        <v>496</v>
      </c>
      <c r="H385" s="52" t="s">
        <v>875</v>
      </c>
    </row>
    <row r="386" spans="7:8" ht="15" hidden="1" x14ac:dyDescent="0.25">
      <c r="G386" t="s">
        <v>497</v>
      </c>
      <c r="H386" s="52" t="s">
        <v>876</v>
      </c>
    </row>
    <row r="387" spans="7:8" ht="15" hidden="1" x14ac:dyDescent="0.25">
      <c r="G387" t="s">
        <v>498</v>
      </c>
      <c r="H387" s="52" t="s">
        <v>877</v>
      </c>
    </row>
    <row r="388" spans="7:8" ht="15" hidden="1" x14ac:dyDescent="0.25">
      <c r="G388" t="s">
        <v>499</v>
      </c>
      <c r="H388" s="52" t="s">
        <v>878</v>
      </c>
    </row>
    <row r="389" spans="7:8" ht="15" hidden="1" x14ac:dyDescent="0.25">
      <c r="G389" t="s">
        <v>500</v>
      </c>
      <c r="H389" s="52" t="s">
        <v>879</v>
      </c>
    </row>
    <row r="390" spans="7:8" ht="15" hidden="1" x14ac:dyDescent="0.25">
      <c r="G390" t="s">
        <v>501</v>
      </c>
      <c r="H390" s="52" t="s">
        <v>880</v>
      </c>
    </row>
    <row r="391" spans="7:8" ht="15" hidden="1" x14ac:dyDescent="0.25">
      <c r="G391" t="s">
        <v>502</v>
      </c>
      <c r="H391" s="52" t="s">
        <v>881</v>
      </c>
    </row>
    <row r="392" spans="7:8" ht="15" hidden="1" x14ac:dyDescent="0.25">
      <c r="G392" t="s">
        <v>503</v>
      </c>
      <c r="H392" s="52" t="s">
        <v>882</v>
      </c>
    </row>
    <row r="393" spans="7:8" ht="15" hidden="1" x14ac:dyDescent="0.25">
      <c r="G393" t="s">
        <v>504</v>
      </c>
      <c r="H393" s="52" t="s">
        <v>883</v>
      </c>
    </row>
    <row r="394" spans="7:8" ht="15" hidden="1" x14ac:dyDescent="0.25">
      <c r="G394" t="s">
        <v>505</v>
      </c>
      <c r="H394" s="52" t="s">
        <v>884</v>
      </c>
    </row>
    <row r="395" spans="7:8" ht="15" hidden="1" x14ac:dyDescent="0.25">
      <c r="G395" t="s">
        <v>506</v>
      </c>
      <c r="H395" s="52" t="s">
        <v>885</v>
      </c>
    </row>
    <row r="396" spans="7:8" ht="15" hidden="1" x14ac:dyDescent="0.25">
      <c r="G396" t="s">
        <v>507</v>
      </c>
      <c r="H396" s="52" t="s">
        <v>886</v>
      </c>
    </row>
    <row r="397" spans="7:8" ht="15" hidden="1" x14ac:dyDescent="0.25">
      <c r="G397" t="s">
        <v>508</v>
      </c>
      <c r="H397" s="52" t="s">
        <v>887</v>
      </c>
    </row>
    <row r="398" spans="7:8" ht="15" hidden="1" x14ac:dyDescent="0.25">
      <c r="G398" t="s">
        <v>509</v>
      </c>
      <c r="H398" s="52" t="s">
        <v>888</v>
      </c>
    </row>
    <row r="399" spans="7:8" ht="15" hidden="1" x14ac:dyDescent="0.25">
      <c r="G399" t="s">
        <v>510</v>
      </c>
      <c r="H399" s="52" t="s">
        <v>889</v>
      </c>
    </row>
    <row r="400" spans="7:8" ht="15" hidden="1" x14ac:dyDescent="0.25">
      <c r="G400" t="s">
        <v>511</v>
      </c>
      <c r="H400" s="52" t="s">
        <v>890</v>
      </c>
    </row>
    <row r="401" spans="7:8" ht="15" hidden="1" x14ac:dyDescent="0.25">
      <c r="G401" t="s">
        <v>512</v>
      </c>
      <c r="H401" s="52" t="s">
        <v>891</v>
      </c>
    </row>
    <row r="402" spans="7:8" ht="15" hidden="1" x14ac:dyDescent="0.25">
      <c r="G402" t="s">
        <v>513</v>
      </c>
      <c r="H402" s="52" t="s">
        <v>892</v>
      </c>
    </row>
    <row r="403" spans="7:8" ht="15" hidden="1" x14ac:dyDescent="0.25">
      <c r="G403" t="s">
        <v>514</v>
      </c>
      <c r="H403" s="52" t="s">
        <v>893</v>
      </c>
    </row>
    <row r="404" spans="7:8" ht="15" hidden="1" x14ac:dyDescent="0.25">
      <c r="G404" t="s">
        <v>515</v>
      </c>
      <c r="H404" s="52" t="s">
        <v>894</v>
      </c>
    </row>
    <row r="405" spans="7:8" ht="15" hidden="1" x14ac:dyDescent="0.25">
      <c r="G405" t="s">
        <v>516</v>
      </c>
      <c r="H405" s="52" t="s">
        <v>895</v>
      </c>
    </row>
    <row r="406" spans="7:8" ht="15" hidden="1" x14ac:dyDescent="0.25">
      <c r="G406" t="s">
        <v>517</v>
      </c>
      <c r="H406" s="52" t="s">
        <v>896</v>
      </c>
    </row>
    <row r="407" spans="7:8" ht="15" hidden="1" x14ac:dyDescent="0.25">
      <c r="G407" t="s">
        <v>518</v>
      </c>
      <c r="H407" s="52" t="s">
        <v>897</v>
      </c>
    </row>
    <row r="408" spans="7:8" ht="15" hidden="1" x14ac:dyDescent="0.25">
      <c r="G408" t="s">
        <v>519</v>
      </c>
      <c r="H408" s="52" t="s">
        <v>898</v>
      </c>
    </row>
    <row r="409" spans="7:8" ht="15" hidden="1" x14ac:dyDescent="0.25">
      <c r="G409" t="s">
        <v>520</v>
      </c>
      <c r="H409" s="52" t="s">
        <v>899</v>
      </c>
    </row>
    <row r="410" spans="7:8" ht="15" hidden="1" x14ac:dyDescent="0.25">
      <c r="G410" t="s">
        <v>521</v>
      </c>
      <c r="H410" s="52" t="s">
        <v>900</v>
      </c>
    </row>
    <row r="411" spans="7:8" ht="15" hidden="1" x14ac:dyDescent="0.25">
      <c r="G411" t="s">
        <v>522</v>
      </c>
      <c r="H411" s="52" t="s">
        <v>901</v>
      </c>
    </row>
    <row r="412" spans="7:8" ht="15" hidden="1" x14ac:dyDescent="0.25">
      <c r="G412" t="s">
        <v>523</v>
      </c>
      <c r="H412" s="52" t="s">
        <v>902</v>
      </c>
    </row>
    <row r="413" spans="7:8" ht="15" hidden="1" x14ac:dyDescent="0.25">
      <c r="G413" t="s">
        <v>524</v>
      </c>
      <c r="H413" s="52" t="s">
        <v>903</v>
      </c>
    </row>
    <row r="414" spans="7:8" ht="15" hidden="1" x14ac:dyDescent="0.25">
      <c r="G414" t="s">
        <v>525</v>
      </c>
      <c r="H414" s="52" t="s">
        <v>904</v>
      </c>
    </row>
    <row r="415" spans="7:8" ht="15" hidden="1" x14ac:dyDescent="0.25">
      <c r="G415" t="s">
        <v>526</v>
      </c>
      <c r="H415" s="52" t="s">
        <v>905</v>
      </c>
    </row>
    <row r="416" spans="7:8" ht="15" hidden="1" x14ac:dyDescent="0.25">
      <c r="G416" t="s">
        <v>527</v>
      </c>
      <c r="H416" s="52" t="s">
        <v>906</v>
      </c>
    </row>
    <row r="417" spans="7:8" ht="15" hidden="1" x14ac:dyDescent="0.25">
      <c r="G417" t="s">
        <v>528</v>
      </c>
      <c r="H417" s="52" t="s">
        <v>907</v>
      </c>
    </row>
    <row r="418" spans="7:8" ht="15" hidden="1" x14ac:dyDescent="0.25">
      <c r="G418" t="s">
        <v>529</v>
      </c>
      <c r="H418" s="52" t="s">
        <v>908</v>
      </c>
    </row>
    <row r="419" spans="7:8" ht="15" hidden="1" x14ac:dyDescent="0.25">
      <c r="G419" t="s">
        <v>530</v>
      </c>
      <c r="H419" s="52" t="s">
        <v>909</v>
      </c>
    </row>
    <row r="420" spans="7:8" ht="15" hidden="1" x14ac:dyDescent="0.25">
      <c r="G420" t="s">
        <v>531</v>
      </c>
      <c r="H420" s="52" t="s">
        <v>910</v>
      </c>
    </row>
    <row r="421" spans="7:8" ht="15" hidden="1" x14ac:dyDescent="0.25">
      <c r="G421" t="s">
        <v>532</v>
      </c>
      <c r="H421" s="52" t="s">
        <v>911</v>
      </c>
    </row>
    <row r="422" spans="7:8" ht="15" hidden="1" x14ac:dyDescent="0.25">
      <c r="G422" t="s">
        <v>533</v>
      </c>
      <c r="H422" s="52" t="s">
        <v>912</v>
      </c>
    </row>
    <row r="423" spans="7:8" ht="15" hidden="1" x14ac:dyDescent="0.25">
      <c r="G423" t="s">
        <v>534</v>
      </c>
      <c r="H423" s="52" t="s">
        <v>913</v>
      </c>
    </row>
    <row r="424" spans="7:8" ht="15" hidden="1" x14ac:dyDescent="0.25">
      <c r="G424" t="s">
        <v>535</v>
      </c>
      <c r="H424" s="52" t="s">
        <v>914</v>
      </c>
    </row>
    <row r="425" spans="7:8" ht="15" hidden="1" x14ac:dyDescent="0.25">
      <c r="G425" t="s">
        <v>536</v>
      </c>
      <c r="H425" s="52" t="s">
        <v>915</v>
      </c>
    </row>
    <row r="426" spans="7:8" ht="15" hidden="1" x14ac:dyDescent="0.25">
      <c r="G426" t="s">
        <v>537</v>
      </c>
      <c r="H426" s="52" t="s">
        <v>916</v>
      </c>
    </row>
    <row r="427" spans="7:8" ht="15" hidden="1" x14ac:dyDescent="0.25">
      <c r="G427" t="s">
        <v>538</v>
      </c>
      <c r="H427" s="52" t="s">
        <v>917</v>
      </c>
    </row>
    <row r="428" spans="7:8" ht="15" hidden="1" x14ac:dyDescent="0.25">
      <c r="G428" t="s">
        <v>539</v>
      </c>
      <c r="H428" s="52" t="s">
        <v>918</v>
      </c>
    </row>
    <row r="429" spans="7:8" ht="15" hidden="1" x14ac:dyDescent="0.25">
      <c r="G429" t="s">
        <v>540</v>
      </c>
      <c r="H429" s="52" t="s">
        <v>919</v>
      </c>
    </row>
    <row r="430" spans="7:8" ht="15" hidden="1" x14ac:dyDescent="0.25">
      <c r="G430" t="s">
        <v>541</v>
      </c>
      <c r="H430" s="52" t="s">
        <v>920</v>
      </c>
    </row>
    <row r="431" spans="7:8" ht="15" hidden="1" x14ac:dyDescent="0.25">
      <c r="G431" t="s">
        <v>542</v>
      </c>
      <c r="H431" s="52" t="s">
        <v>921</v>
      </c>
    </row>
    <row r="432" spans="7:8" ht="15" hidden="1" x14ac:dyDescent="0.25">
      <c r="G432" t="s">
        <v>543</v>
      </c>
      <c r="H432" s="52" t="s">
        <v>922</v>
      </c>
    </row>
    <row r="433" spans="7:8" ht="15" hidden="1" x14ac:dyDescent="0.25">
      <c r="G433" t="s">
        <v>544</v>
      </c>
      <c r="H433" s="52" t="s">
        <v>923</v>
      </c>
    </row>
    <row r="434" spans="7:8" ht="15" hidden="1" x14ac:dyDescent="0.25">
      <c r="G434" t="s">
        <v>545</v>
      </c>
      <c r="H434" s="52" t="s">
        <v>924</v>
      </c>
    </row>
    <row r="435" spans="7:8" ht="15" hidden="1" x14ac:dyDescent="0.25">
      <c r="G435" t="s">
        <v>546</v>
      </c>
      <c r="H435" s="52" t="s">
        <v>925</v>
      </c>
    </row>
    <row r="436" spans="7:8" ht="15" hidden="1" x14ac:dyDescent="0.25">
      <c r="G436" t="s">
        <v>547</v>
      </c>
      <c r="H436" s="52" t="s">
        <v>926</v>
      </c>
    </row>
    <row r="437" spans="7:8" ht="15" hidden="1" x14ac:dyDescent="0.25">
      <c r="G437" t="s">
        <v>548</v>
      </c>
      <c r="H437" s="52" t="s">
        <v>927</v>
      </c>
    </row>
    <row r="438" spans="7:8" ht="15" hidden="1" x14ac:dyDescent="0.25">
      <c r="G438" t="s">
        <v>549</v>
      </c>
      <c r="H438" s="52" t="s">
        <v>928</v>
      </c>
    </row>
    <row r="439" spans="7:8" ht="15" hidden="1" x14ac:dyDescent="0.25">
      <c r="G439" t="s">
        <v>550</v>
      </c>
      <c r="H439" s="52" t="s">
        <v>929</v>
      </c>
    </row>
    <row r="440" spans="7:8" ht="15" hidden="1" x14ac:dyDescent="0.25">
      <c r="G440" t="s">
        <v>551</v>
      </c>
      <c r="H440" s="52" t="s">
        <v>930</v>
      </c>
    </row>
    <row r="441" spans="7:8" ht="15" hidden="1" x14ac:dyDescent="0.25">
      <c r="G441" t="s">
        <v>552</v>
      </c>
      <c r="H441" s="52" t="s">
        <v>931</v>
      </c>
    </row>
    <row r="442" spans="7:8" ht="15" hidden="1" x14ac:dyDescent="0.25">
      <c r="G442" t="s">
        <v>553</v>
      </c>
      <c r="H442" s="52" t="s">
        <v>932</v>
      </c>
    </row>
    <row r="443" spans="7:8" ht="15" hidden="1" x14ac:dyDescent="0.25">
      <c r="G443" t="s">
        <v>554</v>
      </c>
      <c r="H443" s="52" t="s">
        <v>933</v>
      </c>
    </row>
    <row r="444" spans="7:8" ht="15" hidden="1" x14ac:dyDescent="0.25">
      <c r="G444" t="s">
        <v>555</v>
      </c>
      <c r="H444" s="52" t="s">
        <v>934</v>
      </c>
    </row>
    <row r="445" spans="7:8" ht="15" hidden="1" x14ac:dyDescent="0.25">
      <c r="G445" t="s">
        <v>556</v>
      </c>
      <c r="H445" s="52" t="s">
        <v>935</v>
      </c>
    </row>
    <row r="446" spans="7:8" ht="15" hidden="1" x14ac:dyDescent="0.25">
      <c r="G446" t="s">
        <v>557</v>
      </c>
      <c r="H446" s="52" t="s">
        <v>936</v>
      </c>
    </row>
    <row r="447" spans="7:8" ht="15" hidden="1" x14ac:dyDescent="0.25">
      <c r="G447" t="s">
        <v>558</v>
      </c>
      <c r="H447" s="52" t="s">
        <v>937</v>
      </c>
    </row>
    <row r="448" spans="7:8" ht="15" hidden="1" x14ac:dyDescent="0.25">
      <c r="G448" t="s">
        <v>559</v>
      </c>
      <c r="H448" s="52" t="s">
        <v>938</v>
      </c>
    </row>
    <row r="449" spans="7:8" ht="15" hidden="1" x14ac:dyDescent="0.25">
      <c r="G449" t="s">
        <v>560</v>
      </c>
      <c r="H449" s="52" t="s">
        <v>939</v>
      </c>
    </row>
    <row r="450" spans="7:8" ht="15" hidden="1" x14ac:dyDescent="0.25">
      <c r="G450" t="s">
        <v>561</v>
      </c>
      <c r="H450" s="52" t="s">
        <v>940</v>
      </c>
    </row>
    <row r="451" spans="7:8" ht="15" hidden="1" x14ac:dyDescent="0.25">
      <c r="G451" t="s">
        <v>562</v>
      </c>
      <c r="H451" s="52" t="s">
        <v>941</v>
      </c>
    </row>
    <row r="452" spans="7:8" ht="15" hidden="1" x14ac:dyDescent="0.25">
      <c r="G452" t="s">
        <v>563</v>
      </c>
      <c r="H452" s="52" t="s">
        <v>942</v>
      </c>
    </row>
    <row r="453" spans="7:8" ht="15" hidden="1" x14ac:dyDescent="0.25">
      <c r="G453" t="s">
        <v>564</v>
      </c>
      <c r="H453" s="52" t="s">
        <v>943</v>
      </c>
    </row>
    <row r="454" spans="7:8" ht="15" hidden="1" x14ac:dyDescent="0.25">
      <c r="G454" t="s">
        <v>565</v>
      </c>
      <c r="H454" s="52" t="s">
        <v>944</v>
      </c>
    </row>
    <row r="455" spans="7:8" ht="15" hidden="1" x14ac:dyDescent="0.25">
      <c r="G455" t="s">
        <v>566</v>
      </c>
      <c r="H455" s="52" t="s">
        <v>945</v>
      </c>
    </row>
    <row r="456" spans="7:8" ht="15" hidden="1" x14ac:dyDescent="0.25">
      <c r="G456" t="s">
        <v>567</v>
      </c>
      <c r="H456" s="52" t="s">
        <v>946</v>
      </c>
    </row>
    <row r="457" spans="7:8" ht="15" hidden="1" x14ac:dyDescent="0.25">
      <c r="G457" t="s">
        <v>568</v>
      </c>
      <c r="H457" s="52" t="s">
        <v>947</v>
      </c>
    </row>
    <row r="458" spans="7:8" ht="15" hidden="1" x14ac:dyDescent="0.25">
      <c r="G458" t="s">
        <v>569</v>
      </c>
      <c r="H458" s="52" t="s">
        <v>948</v>
      </c>
    </row>
    <row r="459" spans="7:8" ht="15" hidden="1" x14ac:dyDescent="0.25">
      <c r="G459" t="s">
        <v>570</v>
      </c>
      <c r="H459" s="52" t="s">
        <v>949</v>
      </c>
    </row>
    <row r="460" spans="7:8" ht="15" hidden="1" x14ac:dyDescent="0.25">
      <c r="G460" t="s">
        <v>571</v>
      </c>
      <c r="H460" s="52" t="s">
        <v>950</v>
      </c>
    </row>
    <row r="461" spans="7:8" ht="15" hidden="1" x14ac:dyDescent="0.25">
      <c r="G461" t="s">
        <v>572</v>
      </c>
      <c r="H461" s="52" t="s">
        <v>951</v>
      </c>
    </row>
    <row r="462" spans="7:8" ht="15" hidden="1" x14ac:dyDescent="0.25">
      <c r="G462" t="s">
        <v>573</v>
      </c>
      <c r="H462" s="52" t="s">
        <v>952</v>
      </c>
    </row>
    <row r="463" spans="7:8" ht="15" hidden="1" x14ac:dyDescent="0.25">
      <c r="G463" t="s">
        <v>574</v>
      </c>
      <c r="H463" s="52" t="s">
        <v>953</v>
      </c>
    </row>
    <row r="464" spans="7:8" ht="15" hidden="1" x14ac:dyDescent="0.25">
      <c r="G464" t="s">
        <v>575</v>
      </c>
      <c r="H464" s="52" t="s">
        <v>954</v>
      </c>
    </row>
    <row r="465" spans="7:8" ht="15" hidden="1" x14ac:dyDescent="0.25">
      <c r="G465" t="s">
        <v>576</v>
      </c>
      <c r="H465" s="52" t="s">
        <v>955</v>
      </c>
    </row>
    <row r="466" spans="7:8" ht="15" hidden="1" x14ac:dyDescent="0.25">
      <c r="G466" t="s">
        <v>577</v>
      </c>
      <c r="H466" s="52" t="s">
        <v>956</v>
      </c>
    </row>
    <row r="467" spans="7:8" ht="15" hidden="1" x14ac:dyDescent="0.25">
      <c r="G467" t="s">
        <v>578</v>
      </c>
      <c r="H467" s="52" t="s">
        <v>957</v>
      </c>
    </row>
  </sheetData>
  <sortState ref="G89:H467">
    <sortCondition ref="G89"/>
  </sortState>
  <mergeCells count="41">
    <mergeCell ref="E30:H32"/>
    <mergeCell ref="I16:J16"/>
    <mergeCell ref="B18:C18"/>
    <mergeCell ref="I18:J18"/>
    <mergeCell ref="I12:J12"/>
    <mergeCell ref="I13:J13"/>
    <mergeCell ref="B16:C16"/>
    <mergeCell ref="E12:F12"/>
    <mergeCell ref="E13:F13"/>
    <mergeCell ref="E14:F14"/>
    <mergeCell ref="E16:F16"/>
    <mergeCell ref="E18:F18"/>
    <mergeCell ref="B14:C14"/>
    <mergeCell ref="I14:J14"/>
    <mergeCell ref="B17:C17"/>
    <mergeCell ref="E17:F17"/>
    <mergeCell ref="I17:J17"/>
    <mergeCell ref="B10:C11"/>
    <mergeCell ref="I10:J11"/>
    <mergeCell ref="B12:C12"/>
    <mergeCell ref="B13:C13"/>
    <mergeCell ref="E10:F11"/>
    <mergeCell ref="D10:D11"/>
    <mergeCell ref="G10:H10"/>
    <mergeCell ref="B15:C15"/>
    <mergeCell ref="E15:F15"/>
    <mergeCell ref="I15:J15"/>
    <mergeCell ref="A2:E2"/>
    <mergeCell ref="F2:J2"/>
    <mergeCell ref="A1:J1"/>
    <mergeCell ref="A4:J4"/>
    <mergeCell ref="A7:D7"/>
    <mergeCell ref="E7:J7"/>
    <mergeCell ref="A3:J3"/>
    <mergeCell ref="A10:A11"/>
    <mergeCell ref="A5:D5"/>
    <mergeCell ref="E5:J5"/>
    <mergeCell ref="A6:D6"/>
    <mergeCell ref="E6:J6"/>
    <mergeCell ref="A9:J9"/>
    <mergeCell ref="A8:J8"/>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8">
      <formula1>skroty_PI</formula1>
    </dataValidation>
    <dataValidation type="list" allowBlank="1" showInputMessage="1" showErrorMessage="1" prompt="wybierz narzędzie PP" sqref="D12:D18">
      <formula1>skroty_PP</formula1>
    </dataValidation>
  </dataValidations>
  <pageMargins left="0.70866141732283472" right="0.70866141732283472" top="0.74803149606299213" bottom="0.74803149606299213" header="0.31496062992125984" footer="0.31496062992125984"/>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249977111117893"/>
  </sheetPr>
  <dimension ref="A1:F71"/>
  <sheetViews>
    <sheetView tabSelected="1" view="pageBreakPreview" zoomScaleNormal="100" zoomScaleSheetLayoutView="100" workbookViewId="0">
      <selection activeCell="E7" sqref="E7"/>
    </sheetView>
  </sheetViews>
  <sheetFormatPr defaultRowHeight="12.75" x14ac:dyDescent="0.2"/>
  <cols>
    <col min="1" max="1" width="5.140625" style="3" customWidth="1"/>
    <col min="2" max="2" width="25.5703125" style="1" customWidth="1"/>
    <col min="3" max="4" width="23.28515625" style="1" customWidth="1"/>
    <col min="5" max="5" width="42.5703125" style="1" customWidth="1"/>
    <col min="6" max="16384" width="9.140625" style="1"/>
  </cols>
  <sheetData>
    <row r="1" spans="1:6" ht="30" customHeight="1" thickBot="1" x14ac:dyDescent="0.25">
      <c r="A1" s="166" t="s">
        <v>13</v>
      </c>
      <c r="B1" s="167"/>
      <c r="C1" s="167"/>
      <c r="D1" s="167"/>
      <c r="E1" s="168"/>
    </row>
    <row r="2" spans="1:6" ht="42.75" customHeight="1" x14ac:dyDescent="0.4">
      <c r="A2" s="175">
        <v>1</v>
      </c>
      <c r="B2" s="33" t="s">
        <v>195</v>
      </c>
      <c r="C2" s="169" t="s">
        <v>1423</v>
      </c>
      <c r="D2" s="170"/>
      <c r="E2" s="171"/>
      <c r="F2" s="50"/>
    </row>
    <row r="3" spans="1:6" ht="40.5" customHeight="1" thickBot="1" x14ac:dyDescent="0.25">
      <c r="A3" s="176"/>
      <c r="B3" s="34" t="s">
        <v>196</v>
      </c>
      <c r="C3" s="172" t="s">
        <v>1548</v>
      </c>
      <c r="D3" s="173"/>
      <c r="E3" s="174"/>
    </row>
    <row r="4" spans="1:6" ht="15" customHeight="1" thickBot="1" x14ac:dyDescent="0.25">
      <c r="A4" s="180"/>
      <c r="B4" s="180"/>
      <c r="C4" s="180"/>
      <c r="D4" s="180"/>
      <c r="E4" s="180"/>
    </row>
    <row r="5" spans="1:6" ht="24.95" customHeight="1" thickBot="1" x14ac:dyDescent="0.25">
      <c r="A5" s="46">
        <v>2</v>
      </c>
      <c r="B5" s="156" t="s">
        <v>142</v>
      </c>
      <c r="C5" s="157"/>
      <c r="D5" s="157"/>
      <c r="E5" s="158"/>
    </row>
    <row r="6" spans="1:6" ht="60.75" customHeight="1" x14ac:dyDescent="0.2">
      <c r="A6" s="36" t="s">
        <v>144</v>
      </c>
      <c r="B6" s="37" t="s">
        <v>172</v>
      </c>
      <c r="C6" s="37" t="s">
        <v>194</v>
      </c>
      <c r="D6" s="37" t="s">
        <v>173</v>
      </c>
      <c r="E6" s="38" t="s">
        <v>143</v>
      </c>
    </row>
    <row r="7" spans="1:6" ht="170.25" customHeight="1" x14ac:dyDescent="0.35">
      <c r="A7" s="39">
        <v>1</v>
      </c>
      <c r="B7" s="69" t="s">
        <v>1424</v>
      </c>
      <c r="C7" s="69" t="s">
        <v>1525</v>
      </c>
      <c r="D7" s="69" t="s">
        <v>1427</v>
      </c>
      <c r="E7" s="70" t="s">
        <v>1553</v>
      </c>
      <c r="F7" s="49"/>
    </row>
    <row r="8" spans="1:6" ht="92.25" customHeight="1" x14ac:dyDescent="0.2">
      <c r="A8" s="39">
        <f>A7+1</f>
        <v>2</v>
      </c>
      <c r="B8" s="69" t="s">
        <v>1425</v>
      </c>
      <c r="C8" s="69" t="s">
        <v>1429</v>
      </c>
      <c r="D8" s="69" t="s">
        <v>1427</v>
      </c>
      <c r="E8" s="70" t="s">
        <v>1526</v>
      </c>
    </row>
    <row r="9" spans="1:6" ht="234" customHeight="1" x14ac:dyDescent="0.2">
      <c r="A9" s="39">
        <f t="shared" ref="A9:A32" si="0">A8+1</f>
        <v>3</v>
      </c>
      <c r="B9" s="71" t="s">
        <v>1426</v>
      </c>
      <c r="C9" s="71" t="s">
        <v>1428</v>
      </c>
      <c r="D9" s="71" t="s">
        <v>1427</v>
      </c>
      <c r="E9" s="72" t="s">
        <v>1430</v>
      </c>
    </row>
    <row r="10" spans="1:6" ht="183.75" customHeight="1" x14ac:dyDescent="0.2">
      <c r="A10" s="39">
        <f t="shared" si="0"/>
        <v>4</v>
      </c>
      <c r="B10" s="71" t="s">
        <v>1431</v>
      </c>
      <c r="C10" s="71" t="s">
        <v>1432</v>
      </c>
      <c r="D10" s="71" t="s">
        <v>1427</v>
      </c>
      <c r="E10" s="72" t="s">
        <v>1433</v>
      </c>
    </row>
    <row r="11" spans="1:6" ht="162.75" customHeight="1" x14ac:dyDescent="0.2">
      <c r="A11" s="39">
        <f t="shared" si="0"/>
        <v>5</v>
      </c>
      <c r="B11" s="71" t="s">
        <v>1434</v>
      </c>
      <c r="C11" s="162" t="s">
        <v>1436</v>
      </c>
      <c r="D11" s="162" t="s">
        <v>1427</v>
      </c>
      <c r="E11" s="178" t="s">
        <v>1456</v>
      </c>
    </row>
    <row r="12" spans="1:6" ht="152.25" customHeight="1" x14ac:dyDescent="0.2">
      <c r="A12" s="39">
        <f t="shared" si="0"/>
        <v>6</v>
      </c>
      <c r="B12" s="73" t="s">
        <v>1435</v>
      </c>
      <c r="C12" s="177"/>
      <c r="D12" s="177"/>
      <c r="E12" s="179"/>
    </row>
    <row r="13" spans="1:6" ht="204" customHeight="1" x14ac:dyDescent="0.2">
      <c r="A13" s="39">
        <f t="shared" si="0"/>
        <v>7</v>
      </c>
      <c r="B13" s="73" t="s">
        <v>1437</v>
      </c>
      <c r="C13" s="73" t="s">
        <v>1438</v>
      </c>
      <c r="D13" s="73" t="s">
        <v>1427</v>
      </c>
      <c r="E13" s="74" t="s">
        <v>1439</v>
      </c>
    </row>
    <row r="14" spans="1:6" ht="78.75" customHeight="1" x14ac:dyDescent="0.2">
      <c r="A14" s="39">
        <f t="shared" si="0"/>
        <v>8</v>
      </c>
      <c r="B14" s="73" t="s">
        <v>1440</v>
      </c>
      <c r="C14" s="73" t="s">
        <v>1441</v>
      </c>
      <c r="D14" s="73" t="s">
        <v>1441</v>
      </c>
      <c r="E14" s="74" t="s">
        <v>1442</v>
      </c>
    </row>
    <row r="15" spans="1:6" ht="91.5" customHeight="1" x14ac:dyDescent="0.2">
      <c r="A15" s="39">
        <f t="shared" si="0"/>
        <v>9</v>
      </c>
      <c r="B15" s="73" t="s">
        <v>1443</v>
      </c>
      <c r="C15" s="73" t="s">
        <v>1441</v>
      </c>
      <c r="D15" s="73" t="s">
        <v>1441</v>
      </c>
      <c r="E15" s="74" t="s">
        <v>1444</v>
      </c>
    </row>
    <row r="16" spans="1:6" ht="186.75" customHeight="1" x14ac:dyDescent="0.2">
      <c r="A16" s="39">
        <f t="shared" si="0"/>
        <v>10</v>
      </c>
      <c r="B16" s="73" t="s">
        <v>1457</v>
      </c>
      <c r="C16" s="99" t="s">
        <v>1557</v>
      </c>
      <c r="D16" s="99" t="s">
        <v>1427</v>
      </c>
      <c r="E16" s="100" t="s">
        <v>1559</v>
      </c>
    </row>
    <row r="17" spans="1:5" ht="368.25" customHeight="1" x14ac:dyDescent="0.2">
      <c r="A17" s="39">
        <f t="shared" si="0"/>
        <v>11</v>
      </c>
      <c r="B17" s="101" t="s">
        <v>1572</v>
      </c>
      <c r="C17" s="101" t="s">
        <v>1571</v>
      </c>
      <c r="D17" s="101" t="s">
        <v>1427</v>
      </c>
      <c r="E17" s="102" t="s">
        <v>1573</v>
      </c>
    </row>
    <row r="18" spans="1:5" ht="210.75" customHeight="1" x14ac:dyDescent="0.2">
      <c r="A18" s="39">
        <f t="shared" si="0"/>
        <v>12</v>
      </c>
      <c r="B18" s="73" t="s">
        <v>1445</v>
      </c>
      <c r="C18" s="73" t="s">
        <v>1441</v>
      </c>
      <c r="D18" s="73" t="s">
        <v>1441</v>
      </c>
      <c r="E18" s="74" t="s">
        <v>1446</v>
      </c>
    </row>
    <row r="19" spans="1:5" ht="267" customHeight="1" x14ac:dyDescent="0.2">
      <c r="A19" s="39">
        <f t="shared" si="0"/>
        <v>13</v>
      </c>
      <c r="B19" s="73" t="s">
        <v>1447</v>
      </c>
      <c r="C19" s="162" t="s">
        <v>1448</v>
      </c>
      <c r="D19" s="162" t="s">
        <v>1449</v>
      </c>
      <c r="E19" s="164" t="s">
        <v>1563</v>
      </c>
    </row>
    <row r="20" spans="1:5" ht="109.5" customHeight="1" x14ac:dyDescent="0.2">
      <c r="A20" s="39">
        <f t="shared" si="0"/>
        <v>14</v>
      </c>
      <c r="B20" s="73" t="s">
        <v>1450</v>
      </c>
      <c r="C20" s="163"/>
      <c r="D20" s="163"/>
      <c r="E20" s="165"/>
    </row>
    <row r="21" spans="1:5" ht="285.75" customHeight="1" x14ac:dyDescent="0.2">
      <c r="A21" s="39">
        <f t="shared" si="0"/>
        <v>15</v>
      </c>
      <c r="B21" s="73" t="s">
        <v>1458</v>
      </c>
      <c r="C21" s="98" t="s">
        <v>1555</v>
      </c>
      <c r="D21" s="98" t="s">
        <v>1449</v>
      </c>
      <c r="E21" s="98" t="s">
        <v>1556</v>
      </c>
    </row>
    <row r="22" spans="1:5" ht="204.75" customHeight="1" x14ac:dyDescent="0.2">
      <c r="A22" s="39">
        <f t="shared" si="0"/>
        <v>16</v>
      </c>
      <c r="B22" s="73" t="s">
        <v>1451</v>
      </c>
      <c r="C22" s="73" t="s">
        <v>1452</v>
      </c>
      <c r="D22" s="73" t="s">
        <v>1449</v>
      </c>
      <c r="E22" s="74" t="s">
        <v>1554</v>
      </c>
    </row>
    <row r="23" spans="1:5" ht="98.25" customHeight="1" x14ac:dyDescent="0.2">
      <c r="A23" s="39">
        <f t="shared" si="0"/>
        <v>17</v>
      </c>
      <c r="B23" s="73" t="s">
        <v>1453</v>
      </c>
      <c r="C23" s="73" t="s">
        <v>1441</v>
      </c>
      <c r="D23" s="73" t="s">
        <v>1441</v>
      </c>
      <c r="E23" s="74" t="s">
        <v>1444</v>
      </c>
    </row>
    <row r="24" spans="1:5" ht="100.5" customHeight="1" x14ac:dyDescent="0.2">
      <c r="A24" s="39">
        <f t="shared" si="0"/>
        <v>18</v>
      </c>
      <c r="B24" s="73" t="s">
        <v>1454</v>
      </c>
      <c r="C24" s="73" t="s">
        <v>1441</v>
      </c>
      <c r="D24" s="73" t="s">
        <v>1441</v>
      </c>
      <c r="E24" s="74" t="s">
        <v>1444</v>
      </c>
    </row>
    <row r="25" spans="1:5" ht="105.75" customHeight="1" x14ac:dyDescent="0.2">
      <c r="A25" s="39">
        <f t="shared" si="0"/>
        <v>19</v>
      </c>
      <c r="B25" s="73" t="s">
        <v>1455</v>
      </c>
      <c r="C25" s="80" t="s">
        <v>1520</v>
      </c>
      <c r="D25" s="80" t="s">
        <v>1449</v>
      </c>
      <c r="E25" s="81" t="s">
        <v>1531</v>
      </c>
    </row>
    <row r="26" spans="1:5" ht="291.75" customHeight="1" x14ac:dyDescent="0.2">
      <c r="A26" s="39">
        <f t="shared" si="0"/>
        <v>20</v>
      </c>
      <c r="B26" s="73" t="s">
        <v>1459</v>
      </c>
      <c r="C26" s="73" t="s">
        <v>1460</v>
      </c>
      <c r="D26" s="73" t="s">
        <v>1449</v>
      </c>
      <c r="E26" s="74" t="s">
        <v>1533</v>
      </c>
    </row>
    <row r="27" spans="1:5" ht="90" customHeight="1" x14ac:dyDescent="0.2">
      <c r="A27" s="39">
        <f t="shared" si="0"/>
        <v>21</v>
      </c>
      <c r="B27" s="73" t="s">
        <v>1461</v>
      </c>
      <c r="C27" s="73" t="s">
        <v>1441</v>
      </c>
      <c r="D27" s="73" t="s">
        <v>1441</v>
      </c>
      <c r="E27" s="74" t="s">
        <v>1462</v>
      </c>
    </row>
    <row r="28" spans="1:5" ht="366" customHeight="1" x14ac:dyDescent="0.2">
      <c r="A28" s="39">
        <f t="shared" si="0"/>
        <v>22</v>
      </c>
      <c r="B28" s="73" t="s">
        <v>1463</v>
      </c>
      <c r="C28" s="73" t="s">
        <v>1441</v>
      </c>
      <c r="D28" s="73" t="s">
        <v>1441</v>
      </c>
      <c r="E28" s="74" t="s">
        <v>1462</v>
      </c>
    </row>
    <row r="29" spans="1:5" ht="174.75" customHeight="1" x14ac:dyDescent="0.2">
      <c r="A29" s="39">
        <f t="shared" si="0"/>
        <v>23</v>
      </c>
      <c r="B29" s="73" t="s">
        <v>1464</v>
      </c>
      <c r="C29" s="73" t="s">
        <v>1465</v>
      </c>
      <c r="D29" s="73" t="s">
        <v>1449</v>
      </c>
      <c r="E29" s="81" t="s">
        <v>1534</v>
      </c>
    </row>
    <row r="30" spans="1:5" ht="78" customHeight="1" x14ac:dyDescent="0.2">
      <c r="A30" s="39">
        <f t="shared" si="0"/>
        <v>24</v>
      </c>
      <c r="B30" s="73" t="s">
        <v>1466</v>
      </c>
      <c r="C30" s="73" t="s">
        <v>1467</v>
      </c>
      <c r="D30" s="73" t="s">
        <v>1449</v>
      </c>
      <c r="E30" s="74" t="s">
        <v>1535</v>
      </c>
    </row>
    <row r="31" spans="1:5" ht="155.25" customHeight="1" x14ac:dyDescent="0.2">
      <c r="A31" s="39">
        <f t="shared" si="0"/>
        <v>25</v>
      </c>
      <c r="B31" s="73" t="s">
        <v>1468</v>
      </c>
      <c r="C31" s="73" t="s">
        <v>1441</v>
      </c>
      <c r="D31" s="73" t="s">
        <v>1441</v>
      </c>
      <c r="E31" s="74" t="s">
        <v>1469</v>
      </c>
    </row>
    <row r="32" spans="1:5" ht="99" customHeight="1" thickBot="1" x14ac:dyDescent="0.25">
      <c r="A32" s="39">
        <f t="shared" si="0"/>
        <v>26</v>
      </c>
      <c r="B32" s="75" t="s">
        <v>1470</v>
      </c>
      <c r="C32" s="75" t="s">
        <v>1441</v>
      </c>
      <c r="D32" s="75" t="s">
        <v>1441</v>
      </c>
      <c r="E32" s="76" t="s">
        <v>1471</v>
      </c>
    </row>
    <row r="33" spans="1:6" ht="15" customHeight="1" thickBot="1" x14ac:dyDescent="0.25">
      <c r="A33" s="155"/>
      <c r="B33" s="155"/>
      <c r="C33" s="155"/>
      <c r="D33" s="155"/>
      <c r="E33" s="155"/>
    </row>
    <row r="34" spans="1:6" ht="24.95" customHeight="1" thickBot="1" x14ac:dyDescent="0.25">
      <c r="A34" s="35">
        <v>3</v>
      </c>
      <c r="B34" s="156" t="s">
        <v>145</v>
      </c>
      <c r="C34" s="157"/>
      <c r="D34" s="157"/>
      <c r="E34" s="158"/>
    </row>
    <row r="35" spans="1:6" ht="30" customHeight="1" x14ac:dyDescent="0.2">
      <c r="A35" s="36" t="s">
        <v>144</v>
      </c>
      <c r="B35" s="182" t="s">
        <v>194</v>
      </c>
      <c r="C35" s="182"/>
      <c r="D35" s="37" t="s">
        <v>173</v>
      </c>
      <c r="E35" s="38" t="s">
        <v>146</v>
      </c>
    </row>
    <row r="36" spans="1:6" ht="40.5" customHeight="1" x14ac:dyDescent="0.35">
      <c r="A36" s="39">
        <v>1</v>
      </c>
      <c r="B36" s="159" t="s">
        <v>1472</v>
      </c>
      <c r="C36" s="159"/>
      <c r="D36" s="71" t="s">
        <v>1427</v>
      </c>
      <c r="E36" s="72" t="s">
        <v>1473</v>
      </c>
      <c r="F36" s="49"/>
    </row>
    <row r="37" spans="1:6" ht="90.75" customHeight="1" x14ac:dyDescent="0.2">
      <c r="A37" s="39">
        <f>A36+1</f>
        <v>2</v>
      </c>
      <c r="B37" s="159" t="s">
        <v>1474</v>
      </c>
      <c r="C37" s="159"/>
      <c r="D37" s="71" t="s">
        <v>1427</v>
      </c>
      <c r="E37" s="72" t="s">
        <v>1475</v>
      </c>
    </row>
    <row r="38" spans="1:6" ht="174" customHeight="1" x14ac:dyDescent="0.2">
      <c r="A38" s="39">
        <f t="shared" ref="A38:A52" si="1">A37+1</f>
        <v>3</v>
      </c>
      <c r="B38" s="159" t="s">
        <v>1476</v>
      </c>
      <c r="C38" s="159"/>
      <c r="D38" s="71" t="s">
        <v>1427</v>
      </c>
      <c r="E38" s="72" t="s">
        <v>1477</v>
      </c>
    </row>
    <row r="39" spans="1:6" ht="78" customHeight="1" x14ac:dyDescent="0.2">
      <c r="A39" s="39">
        <f t="shared" si="1"/>
        <v>4</v>
      </c>
      <c r="B39" s="159" t="s">
        <v>1478</v>
      </c>
      <c r="C39" s="159"/>
      <c r="D39" s="73" t="s">
        <v>1427</v>
      </c>
      <c r="E39" s="74" t="s">
        <v>1479</v>
      </c>
    </row>
    <row r="40" spans="1:6" ht="162.75" customHeight="1" x14ac:dyDescent="0.2">
      <c r="A40" s="39">
        <f t="shared" si="1"/>
        <v>5</v>
      </c>
      <c r="B40" s="159" t="s">
        <v>1480</v>
      </c>
      <c r="C40" s="159"/>
      <c r="D40" s="73" t="s">
        <v>1427</v>
      </c>
      <c r="E40" s="74" t="s">
        <v>1481</v>
      </c>
    </row>
    <row r="41" spans="1:6" ht="205.5" customHeight="1" x14ac:dyDescent="0.2">
      <c r="A41" s="39">
        <f t="shared" si="1"/>
        <v>6</v>
      </c>
      <c r="B41" s="159" t="s">
        <v>1482</v>
      </c>
      <c r="C41" s="159"/>
      <c r="D41" s="73" t="s">
        <v>1427</v>
      </c>
      <c r="E41" s="74" t="s">
        <v>1483</v>
      </c>
    </row>
    <row r="42" spans="1:6" ht="154.5" customHeight="1" x14ac:dyDescent="0.2">
      <c r="A42" s="39">
        <f t="shared" si="1"/>
        <v>7</v>
      </c>
      <c r="B42" s="160" t="s">
        <v>1527</v>
      </c>
      <c r="C42" s="161"/>
      <c r="D42" s="78" t="s">
        <v>1427</v>
      </c>
      <c r="E42" s="79" t="s">
        <v>1528</v>
      </c>
    </row>
    <row r="43" spans="1:6" ht="243" customHeight="1" x14ac:dyDescent="0.2">
      <c r="A43" s="39">
        <f t="shared" si="1"/>
        <v>8</v>
      </c>
      <c r="B43" s="160" t="s">
        <v>1529</v>
      </c>
      <c r="C43" s="161"/>
      <c r="D43" s="78" t="s">
        <v>1427</v>
      </c>
      <c r="E43" s="79" t="s">
        <v>1530</v>
      </c>
    </row>
    <row r="44" spans="1:6" ht="48.75" customHeight="1" x14ac:dyDescent="0.2">
      <c r="A44" s="39">
        <f t="shared" si="1"/>
        <v>9</v>
      </c>
      <c r="B44" s="159" t="s">
        <v>1484</v>
      </c>
      <c r="C44" s="159"/>
      <c r="D44" s="73" t="s">
        <v>1427</v>
      </c>
      <c r="E44" s="74" t="s">
        <v>1485</v>
      </c>
    </row>
    <row r="45" spans="1:6" ht="102.75" customHeight="1" x14ac:dyDescent="0.2">
      <c r="A45" s="39">
        <f t="shared" si="1"/>
        <v>10</v>
      </c>
      <c r="B45" s="159" t="s">
        <v>1486</v>
      </c>
      <c r="C45" s="159"/>
      <c r="D45" s="73" t="s">
        <v>1427</v>
      </c>
      <c r="E45" s="74" t="s">
        <v>1487</v>
      </c>
    </row>
    <row r="46" spans="1:6" ht="117" customHeight="1" x14ac:dyDescent="0.2">
      <c r="A46" s="39">
        <f t="shared" si="1"/>
        <v>11</v>
      </c>
      <c r="B46" s="159" t="s">
        <v>1488</v>
      </c>
      <c r="C46" s="159"/>
      <c r="D46" s="73" t="s">
        <v>1449</v>
      </c>
      <c r="E46" s="74" t="s">
        <v>1536</v>
      </c>
    </row>
    <row r="47" spans="1:6" ht="81.75" customHeight="1" x14ac:dyDescent="0.2">
      <c r="A47" s="39">
        <f t="shared" si="1"/>
        <v>12</v>
      </c>
      <c r="B47" s="160" t="s">
        <v>1489</v>
      </c>
      <c r="C47" s="161"/>
      <c r="D47" s="73" t="s">
        <v>1449</v>
      </c>
      <c r="E47" s="74" t="s">
        <v>1537</v>
      </c>
    </row>
    <row r="48" spans="1:6" ht="55.5" customHeight="1" x14ac:dyDescent="0.2">
      <c r="A48" s="39">
        <f t="shared" si="1"/>
        <v>13</v>
      </c>
      <c r="B48" s="159" t="s">
        <v>1490</v>
      </c>
      <c r="C48" s="159"/>
      <c r="D48" s="73" t="s">
        <v>1449</v>
      </c>
      <c r="E48" s="74" t="s">
        <v>1538</v>
      </c>
    </row>
    <row r="49" spans="1:5" ht="64.5" customHeight="1" x14ac:dyDescent="0.2">
      <c r="A49" s="39">
        <f t="shared" si="1"/>
        <v>14</v>
      </c>
      <c r="B49" s="159" t="s">
        <v>1491</v>
      </c>
      <c r="C49" s="159"/>
      <c r="D49" s="73" t="s">
        <v>1449</v>
      </c>
      <c r="E49" s="74" t="s">
        <v>1539</v>
      </c>
    </row>
    <row r="50" spans="1:5" ht="64.5" customHeight="1" x14ac:dyDescent="0.2">
      <c r="A50" s="39">
        <f t="shared" si="1"/>
        <v>15</v>
      </c>
      <c r="B50" s="160" t="s">
        <v>1492</v>
      </c>
      <c r="C50" s="161"/>
      <c r="D50" s="73" t="s">
        <v>1449</v>
      </c>
      <c r="E50" s="74" t="s">
        <v>1540</v>
      </c>
    </row>
    <row r="51" spans="1:5" ht="92.25" customHeight="1" x14ac:dyDescent="0.2">
      <c r="A51" s="39">
        <f t="shared" si="1"/>
        <v>16</v>
      </c>
      <c r="B51" s="160" t="s">
        <v>1493</v>
      </c>
      <c r="C51" s="161"/>
      <c r="D51" s="73" t="s">
        <v>1449</v>
      </c>
      <c r="E51" s="74" t="s">
        <v>1541</v>
      </c>
    </row>
    <row r="52" spans="1:5" ht="81" customHeight="1" thickBot="1" x14ac:dyDescent="0.25">
      <c r="A52" s="39">
        <f t="shared" si="1"/>
        <v>17</v>
      </c>
      <c r="B52" s="181" t="s">
        <v>1494</v>
      </c>
      <c r="C52" s="181"/>
      <c r="D52" s="75" t="s">
        <v>1449</v>
      </c>
      <c r="E52" s="76" t="s">
        <v>1542</v>
      </c>
    </row>
    <row r="53" spans="1:5" ht="30" customHeight="1" x14ac:dyDescent="0.2"/>
    <row r="54" spans="1:5" ht="30" customHeight="1" x14ac:dyDescent="0.2"/>
    <row r="55" spans="1:5" ht="30" customHeight="1" x14ac:dyDescent="0.2"/>
    <row r="56" spans="1:5" ht="30" customHeight="1" x14ac:dyDescent="0.2"/>
    <row r="57" spans="1:5" ht="30" customHeight="1" x14ac:dyDescent="0.2"/>
    <row r="58" spans="1:5" ht="30" customHeight="1" x14ac:dyDescent="0.2"/>
    <row r="59" spans="1:5" ht="30" customHeight="1" x14ac:dyDescent="0.2"/>
    <row r="60" spans="1:5" ht="30" customHeight="1" x14ac:dyDescent="0.2"/>
    <row r="61" spans="1:5" ht="30" customHeight="1" x14ac:dyDescent="0.2"/>
    <row r="62" spans="1:5" ht="30" customHeight="1" x14ac:dyDescent="0.2"/>
    <row r="63" spans="1:5" ht="30" customHeight="1" x14ac:dyDescent="0.2"/>
    <row r="64" spans="1:5"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sheetData>
  <mergeCells count="32">
    <mergeCell ref="B52:C52"/>
    <mergeCell ref="B35:C35"/>
    <mergeCell ref="B36:C36"/>
    <mergeCell ref="B37:C37"/>
    <mergeCell ref="B45:C45"/>
    <mergeCell ref="B46:C46"/>
    <mergeCell ref="B47:C47"/>
    <mergeCell ref="B48:C48"/>
    <mergeCell ref="B49:C49"/>
    <mergeCell ref="B50:C50"/>
    <mergeCell ref="B51:C51"/>
    <mergeCell ref="B39:C39"/>
    <mergeCell ref="B40:C40"/>
    <mergeCell ref="B41:C41"/>
    <mergeCell ref="B44:C44"/>
    <mergeCell ref="C19:C20"/>
    <mergeCell ref="D19:D20"/>
    <mergeCell ref="E19:E20"/>
    <mergeCell ref="A1:E1"/>
    <mergeCell ref="C2:E2"/>
    <mergeCell ref="C3:E3"/>
    <mergeCell ref="A2:A3"/>
    <mergeCell ref="C11:C12"/>
    <mergeCell ref="D11:D12"/>
    <mergeCell ref="E11:E12"/>
    <mergeCell ref="B5:E5"/>
    <mergeCell ref="A4:E4"/>
    <mergeCell ref="A33:E33"/>
    <mergeCell ref="B34:E34"/>
    <mergeCell ref="B38:C38"/>
    <mergeCell ref="B42:C42"/>
    <mergeCell ref="B43:C43"/>
  </mergeCells>
  <pageMargins left="0.7" right="0.7" top="0.75" bottom="0.75" header="0.3" footer="0.3"/>
  <pageSetup paperSize="9" orientation="landscape" r:id="rId1"/>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7" tint="-0.249977111117893"/>
  </sheetPr>
  <dimension ref="A1:F71"/>
  <sheetViews>
    <sheetView view="pageBreakPreview" topLeftCell="A5" zoomScaleNormal="100" zoomScaleSheetLayoutView="100" workbookViewId="0">
      <selection activeCell="E20" sqref="E20:E21"/>
    </sheetView>
  </sheetViews>
  <sheetFormatPr defaultRowHeight="12.75" x14ac:dyDescent="0.2"/>
  <cols>
    <col min="1" max="1" width="5.140625" style="3" customWidth="1"/>
    <col min="2" max="2" width="25.5703125" style="1" customWidth="1"/>
    <col min="3" max="4" width="23.28515625" style="1" customWidth="1"/>
    <col min="5" max="5" width="42.5703125" style="1" customWidth="1"/>
    <col min="6" max="16384" width="9.140625" style="1"/>
  </cols>
  <sheetData>
    <row r="1" spans="1:6" ht="30" customHeight="1" thickBot="1" x14ac:dyDescent="0.25">
      <c r="A1" s="166" t="s">
        <v>13</v>
      </c>
      <c r="B1" s="167"/>
      <c r="C1" s="167"/>
      <c r="D1" s="167"/>
      <c r="E1" s="168"/>
    </row>
    <row r="2" spans="1:6" ht="42.75" customHeight="1" x14ac:dyDescent="0.4">
      <c r="A2" s="175">
        <v>1</v>
      </c>
      <c r="B2" s="33" t="s">
        <v>195</v>
      </c>
      <c r="C2" s="169" t="s">
        <v>1495</v>
      </c>
      <c r="D2" s="170"/>
      <c r="E2" s="171"/>
      <c r="F2" s="50"/>
    </row>
    <row r="3" spans="1:6" ht="40.5" customHeight="1" thickBot="1" x14ac:dyDescent="0.25">
      <c r="A3" s="176"/>
      <c r="B3" s="34" t="s">
        <v>196</v>
      </c>
      <c r="C3" s="172" t="s">
        <v>1496</v>
      </c>
      <c r="D3" s="173"/>
      <c r="E3" s="174"/>
    </row>
    <row r="4" spans="1:6" ht="15" customHeight="1" thickBot="1" x14ac:dyDescent="0.25">
      <c r="A4" s="180"/>
      <c r="B4" s="180"/>
      <c r="C4" s="180"/>
      <c r="D4" s="180"/>
      <c r="E4" s="180"/>
    </row>
    <row r="5" spans="1:6" ht="24.95" customHeight="1" thickBot="1" x14ac:dyDescent="0.25">
      <c r="A5" s="46">
        <v>2</v>
      </c>
      <c r="B5" s="156" t="s">
        <v>142</v>
      </c>
      <c r="C5" s="157"/>
      <c r="D5" s="157"/>
      <c r="E5" s="158"/>
    </row>
    <row r="6" spans="1:6" ht="60.75" customHeight="1" x14ac:dyDescent="0.2">
      <c r="A6" s="36" t="s">
        <v>144</v>
      </c>
      <c r="B6" s="57" t="s">
        <v>172</v>
      </c>
      <c r="C6" s="57" t="s">
        <v>194</v>
      </c>
      <c r="D6" s="57" t="s">
        <v>173</v>
      </c>
      <c r="E6" s="38" t="s">
        <v>143</v>
      </c>
    </row>
    <row r="7" spans="1:6" ht="170.25" customHeight="1" x14ac:dyDescent="0.35">
      <c r="A7" s="39">
        <v>1</v>
      </c>
      <c r="B7" s="69" t="s">
        <v>1424</v>
      </c>
      <c r="C7" s="69" t="s">
        <v>1525</v>
      </c>
      <c r="D7" s="69" t="s">
        <v>1427</v>
      </c>
      <c r="E7" s="70" t="s">
        <v>1553</v>
      </c>
      <c r="F7" s="49"/>
    </row>
    <row r="8" spans="1:6" ht="92.25" customHeight="1" x14ac:dyDescent="0.2">
      <c r="A8" s="39">
        <f>A7+1</f>
        <v>2</v>
      </c>
      <c r="B8" s="69" t="s">
        <v>1425</v>
      </c>
      <c r="C8" s="69" t="s">
        <v>1429</v>
      </c>
      <c r="D8" s="69" t="s">
        <v>1427</v>
      </c>
      <c r="E8" s="70" t="s">
        <v>1526</v>
      </c>
    </row>
    <row r="9" spans="1:6" ht="234.75" customHeight="1" x14ac:dyDescent="0.2">
      <c r="A9" s="39">
        <f t="shared" ref="A9:A32" si="0">A8+1</f>
        <v>3</v>
      </c>
      <c r="B9" s="71" t="s">
        <v>1426</v>
      </c>
      <c r="C9" s="71" t="s">
        <v>1428</v>
      </c>
      <c r="D9" s="71" t="s">
        <v>1427</v>
      </c>
      <c r="E9" s="72" t="s">
        <v>1430</v>
      </c>
    </row>
    <row r="10" spans="1:6" ht="183.75" customHeight="1" x14ac:dyDescent="0.2">
      <c r="A10" s="39">
        <f t="shared" si="0"/>
        <v>4</v>
      </c>
      <c r="B10" s="71" t="s">
        <v>1431</v>
      </c>
      <c r="C10" s="71" t="s">
        <v>1432</v>
      </c>
      <c r="D10" s="71" t="s">
        <v>1427</v>
      </c>
      <c r="E10" s="72" t="s">
        <v>1433</v>
      </c>
    </row>
    <row r="11" spans="1:6" ht="162.75" customHeight="1" x14ac:dyDescent="0.2">
      <c r="A11" s="39">
        <f t="shared" si="0"/>
        <v>5</v>
      </c>
      <c r="B11" s="71" t="s">
        <v>1434</v>
      </c>
      <c r="C11" s="162" t="s">
        <v>1436</v>
      </c>
      <c r="D11" s="162" t="s">
        <v>1427</v>
      </c>
      <c r="E11" s="178" t="s">
        <v>1456</v>
      </c>
    </row>
    <row r="12" spans="1:6" ht="152.25" customHeight="1" x14ac:dyDescent="0.2">
      <c r="A12" s="39">
        <f t="shared" si="0"/>
        <v>6</v>
      </c>
      <c r="B12" s="73" t="s">
        <v>1435</v>
      </c>
      <c r="C12" s="177"/>
      <c r="D12" s="177"/>
      <c r="E12" s="179"/>
    </row>
    <row r="13" spans="1:6" ht="165.75" customHeight="1" x14ac:dyDescent="0.2">
      <c r="A13" s="39">
        <f t="shared" si="0"/>
        <v>7</v>
      </c>
      <c r="B13" s="73" t="s">
        <v>1437</v>
      </c>
      <c r="C13" s="73" t="s">
        <v>1438</v>
      </c>
      <c r="D13" s="73" t="s">
        <v>1427</v>
      </c>
      <c r="E13" s="74" t="s">
        <v>1439</v>
      </c>
    </row>
    <row r="14" spans="1:6" ht="78.75" customHeight="1" x14ac:dyDescent="0.2">
      <c r="A14" s="39">
        <f t="shared" si="0"/>
        <v>8</v>
      </c>
      <c r="B14" s="73" t="s">
        <v>1440</v>
      </c>
      <c r="C14" s="73" t="s">
        <v>1519</v>
      </c>
      <c r="D14" s="73" t="s">
        <v>1427</v>
      </c>
      <c r="E14" s="74" t="s">
        <v>1513</v>
      </c>
    </row>
    <row r="15" spans="1:6" ht="91.5" customHeight="1" x14ac:dyDescent="0.2">
      <c r="A15" s="39">
        <f t="shared" si="0"/>
        <v>9</v>
      </c>
      <c r="B15" s="73" t="s">
        <v>1443</v>
      </c>
      <c r="C15" s="162" t="s">
        <v>1543</v>
      </c>
      <c r="D15" s="162" t="s">
        <v>1544</v>
      </c>
      <c r="E15" s="183" t="s">
        <v>1545</v>
      </c>
    </row>
    <row r="16" spans="1:6" ht="137.25" customHeight="1" x14ac:dyDescent="0.2">
      <c r="A16" s="39">
        <f t="shared" si="0"/>
        <v>10</v>
      </c>
      <c r="B16" s="78" t="s">
        <v>1453</v>
      </c>
      <c r="C16" s="163"/>
      <c r="D16" s="163"/>
      <c r="E16" s="184"/>
    </row>
    <row r="17" spans="1:5" ht="186.75" customHeight="1" x14ac:dyDescent="0.2">
      <c r="A17" s="39">
        <f t="shared" si="0"/>
        <v>11</v>
      </c>
      <c r="B17" s="73" t="s">
        <v>1457</v>
      </c>
      <c r="C17" s="99" t="s">
        <v>1557</v>
      </c>
      <c r="D17" s="99" t="s">
        <v>1427</v>
      </c>
      <c r="E17" s="100" t="s">
        <v>1558</v>
      </c>
    </row>
    <row r="18" spans="1:5" ht="210.75" customHeight="1" x14ac:dyDescent="0.2">
      <c r="A18" s="39">
        <v>12</v>
      </c>
      <c r="B18" s="101" t="s">
        <v>1445</v>
      </c>
      <c r="C18" s="101" t="s">
        <v>1518</v>
      </c>
      <c r="D18" s="101" t="s">
        <v>1427</v>
      </c>
      <c r="E18" s="102" t="s">
        <v>1517</v>
      </c>
    </row>
    <row r="19" spans="1:5" ht="364.5" customHeight="1" x14ac:dyDescent="0.2">
      <c r="A19" s="39">
        <v>13</v>
      </c>
      <c r="B19" s="73" t="s">
        <v>1572</v>
      </c>
      <c r="C19" s="101" t="s">
        <v>1441</v>
      </c>
      <c r="D19" s="73" t="s">
        <v>1441</v>
      </c>
      <c r="E19" s="74" t="s">
        <v>1574</v>
      </c>
    </row>
    <row r="20" spans="1:5" ht="267" customHeight="1" x14ac:dyDescent="0.2">
      <c r="A20" s="39">
        <f t="shared" si="0"/>
        <v>14</v>
      </c>
      <c r="B20" s="73" t="s">
        <v>1447</v>
      </c>
      <c r="C20" s="162" t="s">
        <v>1448</v>
      </c>
      <c r="D20" s="162" t="s">
        <v>1449</v>
      </c>
      <c r="E20" s="164" t="s">
        <v>1563</v>
      </c>
    </row>
    <row r="21" spans="1:5" ht="109.5" customHeight="1" x14ac:dyDescent="0.2">
      <c r="A21" s="39">
        <f t="shared" si="0"/>
        <v>15</v>
      </c>
      <c r="B21" s="73" t="s">
        <v>1450</v>
      </c>
      <c r="C21" s="163"/>
      <c r="D21" s="163"/>
      <c r="E21" s="165"/>
    </row>
    <row r="22" spans="1:5" ht="285.75" customHeight="1" x14ac:dyDescent="0.2">
      <c r="A22" s="39">
        <f t="shared" si="0"/>
        <v>16</v>
      </c>
      <c r="B22" s="73" t="s">
        <v>1458</v>
      </c>
      <c r="C22" s="98" t="s">
        <v>1555</v>
      </c>
      <c r="D22" s="98" t="s">
        <v>1449</v>
      </c>
      <c r="E22" s="98" t="s">
        <v>1556</v>
      </c>
    </row>
    <row r="23" spans="1:5" ht="202.5" customHeight="1" x14ac:dyDescent="0.2">
      <c r="A23" s="39">
        <f t="shared" si="0"/>
        <v>17</v>
      </c>
      <c r="B23" s="73" t="s">
        <v>1451</v>
      </c>
      <c r="C23" s="73" t="s">
        <v>1452</v>
      </c>
      <c r="D23" s="73" t="s">
        <v>1449</v>
      </c>
      <c r="E23" s="74" t="s">
        <v>1554</v>
      </c>
    </row>
    <row r="24" spans="1:5" ht="100.5" customHeight="1" x14ac:dyDescent="0.2">
      <c r="A24" s="39">
        <f t="shared" si="0"/>
        <v>18</v>
      </c>
      <c r="B24" s="73" t="s">
        <v>1454</v>
      </c>
      <c r="C24" s="73" t="s">
        <v>1514</v>
      </c>
      <c r="D24" s="73" t="s">
        <v>1449</v>
      </c>
      <c r="E24" s="74" t="s">
        <v>1546</v>
      </c>
    </row>
    <row r="25" spans="1:5" ht="105.75" customHeight="1" x14ac:dyDescent="0.2">
      <c r="A25" s="39">
        <f t="shared" si="0"/>
        <v>19</v>
      </c>
      <c r="B25" s="73" t="s">
        <v>1455</v>
      </c>
      <c r="C25" s="80" t="s">
        <v>1520</v>
      </c>
      <c r="D25" s="80" t="s">
        <v>1449</v>
      </c>
      <c r="E25" s="81" t="s">
        <v>1532</v>
      </c>
    </row>
    <row r="26" spans="1:5" ht="291.75" customHeight="1" x14ac:dyDescent="0.2">
      <c r="A26" s="39">
        <f t="shared" si="0"/>
        <v>20</v>
      </c>
      <c r="B26" s="73" t="s">
        <v>1459</v>
      </c>
      <c r="C26" s="73" t="s">
        <v>1460</v>
      </c>
      <c r="D26" s="73" t="s">
        <v>1449</v>
      </c>
      <c r="E26" s="74" t="s">
        <v>1533</v>
      </c>
    </row>
    <row r="27" spans="1:5" ht="90" customHeight="1" x14ac:dyDescent="0.2">
      <c r="A27" s="39">
        <f t="shared" si="0"/>
        <v>21</v>
      </c>
      <c r="B27" s="73" t="s">
        <v>1461</v>
      </c>
      <c r="C27" s="73" t="s">
        <v>1441</v>
      </c>
      <c r="D27" s="73" t="s">
        <v>1441</v>
      </c>
      <c r="E27" s="74" t="s">
        <v>1462</v>
      </c>
    </row>
    <row r="28" spans="1:5" ht="366" customHeight="1" x14ac:dyDescent="0.2">
      <c r="A28" s="39">
        <f t="shared" si="0"/>
        <v>22</v>
      </c>
      <c r="B28" s="73" t="s">
        <v>1463</v>
      </c>
      <c r="C28" s="73" t="s">
        <v>1441</v>
      </c>
      <c r="D28" s="73" t="s">
        <v>1441</v>
      </c>
      <c r="E28" s="74" t="s">
        <v>1462</v>
      </c>
    </row>
    <row r="29" spans="1:5" ht="174.75" customHeight="1" x14ac:dyDescent="0.2">
      <c r="A29" s="39">
        <f t="shared" si="0"/>
        <v>23</v>
      </c>
      <c r="B29" s="73" t="s">
        <v>1464</v>
      </c>
      <c r="C29" s="73" t="s">
        <v>1465</v>
      </c>
      <c r="D29" s="73" t="s">
        <v>1449</v>
      </c>
      <c r="E29" s="81" t="s">
        <v>1534</v>
      </c>
    </row>
    <row r="30" spans="1:5" ht="78" customHeight="1" x14ac:dyDescent="0.2">
      <c r="A30" s="39">
        <f t="shared" si="0"/>
        <v>24</v>
      </c>
      <c r="B30" s="73" t="s">
        <v>1466</v>
      </c>
      <c r="C30" s="73" t="s">
        <v>1467</v>
      </c>
      <c r="D30" s="73" t="s">
        <v>1449</v>
      </c>
      <c r="E30" s="74" t="s">
        <v>1535</v>
      </c>
    </row>
    <row r="31" spans="1:5" ht="155.25" customHeight="1" x14ac:dyDescent="0.2">
      <c r="A31" s="39">
        <f t="shared" si="0"/>
        <v>25</v>
      </c>
      <c r="B31" s="73" t="s">
        <v>1468</v>
      </c>
      <c r="C31" s="73" t="s">
        <v>1441</v>
      </c>
      <c r="D31" s="73" t="s">
        <v>1441</v>
      </c>
      <c r="E31" s="74" t="s">
        <v>1469</v>
      </c>
    </row>
    <row r="32" spans="1:5" ht="99" customHeight="1" thickBot="1" x14ac:dyDescent="0.25">
      <c r="A32" s="39">
        <f t="shared" si="0"/>
        <v>26</v>
      </c>
      <c r="B32" s="75" t="s">
        <v>1470</v>
      </c>
      <c r="C32" s="75" t="s">
        <v>1515</v>
      </c>
      <c r="D32" s="75" t="s">
        <v>1449</v>
      </c>
      <c r="E32" s="86" t="s">
        <v>1547</v>
      </c>
    </row>
    <row r="33" spans="1:6" ht="15" customHeight="1" thickBot="1" x14ac:dyDescent="0.25">
      <c r="A33" s="155"/>
      <c r="B33" s="155"/>
      <c r="C33" s="155"/>
      <c r="D33" s="155"/>
      <c r="E33" s="155"/>
    </row>
    <row r="34" spans="1:6" ht="24.95" customHeight="1" thickBot="1" x14ac:dyDescent="0.25">
      <c r="A34" s="56">
        <v>3</v>
      </c>
      <c r="B34" s="156" t="s">
        <v>145</v>
      </c>
      <c r="C34" s="157"/>
      <c r="D34" s="157"/>
      <c r="E34" s="158"/>
    </row>
    <row r="35" spans="1:6" ht="30" customHeight="1" x14ac:dyDescent="0.2">
      <c r="A35" s="36" t="s">
        <v>144</v>
      </c>
      <c r="B35" s="182" t="s">
        <v>194</v>
      </c>
      <c r="C35" s="182"/>
      <c r="D35" s="57" t="s">
        <v>173</v>
      </c>
      <c r="E35" s="38" t="s">
        <v>146</v>
      </c>
    </row>
    <row r="36" spans="1:6" ht="40.5" customHeight="1" x14ac:dyDescent="0.35">
      <c r="A36" s="39">
        <v>1</v>
      </c>
      <c r="B36" s="159" t="s">
        <v>1472</v>
      </c>
      <c r="C36" s="159"/>
      <c r="D36" s="71" t="s">
        <v>1427</v>
      </c>
      <c r="E36" s="72" t="s">
        <v>1473</v>
      </c>
      <c r="F36" s="49"/>
    </row>
    <row r="37" spans="1:6" ht="90.75" customHeight="1" x14ac:dyDescent="0.2">
      <c r="A37" s="39">
        <f>A36+1</f>
        <v>2</v>
      </c>
      <c r="B37" s="159" t="s">
        <v>1474</v>
      </c>
      <c r="C37" s="159"/>
      <c r="D37" s="71" t="s">
        <v>1427</v>
      </c>
      <c r="E37" s="72" t="s">
        <v>1475</v>
      </c>
    </row>
    <row r="38" spans="1:6" ht="174" customHeight="1" x14ac:dyDescent="0.2">
      <c r="A38" s="39">
        <f t="shared" ref="A38:A52" si="1">A37+1</f>
        <v>3</v>
      </c>
      <c r="B38" s="159" t="s">
        <v>1476</v>
      </c>
      <c r="C38" s="159"/>
      <c r="D38" s="71" t="s">
        <v>1427</v>
      </c>
      <c r="E38" s="72" t="s">
        <v>1477</v>
      </c>
    </row>
    <row r="39" spans="1:6" ht="78" customHeight="1" x14ac:dyDescent="0.2">
      <c r="A39" s="39">
        <f t="shared" si="1"/>
        <v>4</v>
      </c>
      <c r="B39" s="159" t="s">
        <v>1478</v>
      </c>
      <c r="C39" s="159"/>
      <c r="D39" s="73" t="s">
        <v>1427</v>
      </c>
      <c r="E39" s="74" t="s">
        <v>1479</v>
      </c>
    </row>
    <row r="40" spans="1:6" ht="162.75" customHeight="1" x14ac:dyDescent="0.2">
      <c r="A40" s="39">
        <f t="shared" si="1"/>
        <v>5</v>
      </c>
      <c r="B40" s="159" t="s">
        <v>1480</v>
      </c>
      <c r="C40" s="159"/>
      <c r="D40" s="73" t="s">
        <v>1427</v>
      </c>
      <c r="E40" s="74" t="s">
        <v>1481</v>
      </c>
    </row>
    <row r="41" spans="1:6" ht="205.5" customHeight="1" x14ac:dyDescent="0.2">
      <c r="A41" s="39">
        <f t="shared" si="1"/>
        <v>6</v>
      </c>
      <c r="B41" s="159" t="s">
        <v>1482</v>
      </c>
      <c r="C41" s="159"/>
      <c r="D41" s="73" t="s">
        <v>1427</v>
      </c>
      <c r="E41" s="74" t="s">
        <v>1483</v>
      </c>
    </row>
    <row r="42" spans="1:6" ht="165.75" customHeight="1" x14ac:dyDescent="0.2">
      <c r="A42" s="39">
        <f t="shared" si="1"/>
        <v>7</v>
      </c>
      <c r="B42" s="160" t="s">
        <v>1527</v>
      </c>
      <c r="C42" s="161"/>
      <c r="D42" s="78" t="s">
        <v>1427</v>
      </c>
      <c r="E42" s="79" t="s">
        <v>1528</v>
      </c>
    </row>
    <row r="43" spans="1:6" ht="248.25" customHeight="1" x14ac:dyDescent="0.2">
      <c r="A43" s="39">
        <f t="shared" si="1"/>
        <v>8</v>
      </c>
      <c r="B43" s="160" t="s">
        <v>1529</v>
      </c>
      <c r="C43" s="161"/>
      <c r="D43" s="78" t="s">
        <v>1427</v>
      </c>
      <c r="E43" s="79" t="s">
        <v>1530</v>
      </c>
    </row>
    <row r="44" spans="1:6" ht="48.75" customHeight="1" x14ac:dyDescent="0.2">
      <c r="A44" s="39">
        <f t="shared" si="1"/>
        <v>9</v>
      </c>
      <c r="B44" s="159" t="s">
        <v>1484</v>
      </c>
      <c r="C44" s="159"/>
      <c r="D44" s="73" t="s">
        <v>1427</v>
      </c>
      <c r="E44" s="74" t="s">
        <v>1485</v>
      </c>
    </row>
    <row r="45" spans="1:6" ht="102.75" customHeight="1" x14ac:dyDescent="0.2">
      <c r="A45" s="39">
        <f t="shared" si="1"/>
        <v>10</v>
      </c>
      <c r="B45" s="159" t="s">
        <v>1486</v>
      </c>
      <c r="C45" s="159"/>
      <c r="D45" s="73" t="s">
        <v>1427</v>
      </c>
      <c r="E45" s="74" t="s">
        <v>1487</v>
      </c>
    </row>
    <row r="46" spans="1:6" ht="101.25" customHeight="1" x14ac:dyDescent="0.2">
      <c r="A46" s="39">
        <f t="shared" si="1"/>
        <v>11</v>
      </c>
      <c r="B46" s="159" t="s">
        <v>1488</v>
      </c>
      <c r="C46" s="159"/>
      <c r="D46" s="73" t="s">
        <v>1449</v>
      </c>
      <c r="E46" s="79" t="s">
        <v>1536</v>
      </c>
    </row>
    <row r="47" spans="1:6" ht="84" customHeight="1" x14ac:dyDescent="0.2">
      <c r="A47" s="39">
        <f t="shared" si="1"/>
        <v>12</v>
      </c>
      <c r="B47" s="160" t="s">
        <v>1489</v>
      </c>
      <c r="C47" s="161"/>
      <c r="D47" s="73" t="s">
        <v>1449</v>
      </c>
      <c r="E47" s="79" t="s">
        <v>1537</v>
      </c>
    </row>
    <row r="48" spans="1:6" ht="49.5" customHeight="1" x14ac:dyDescent="0.2">
      <c r="A48" s="39">
        <f t="shared" si="1"/>
        <v>13</v>
      </c>
      <c r="B48" s="159" t="s">
        <v>1490</v>
      </c>
      <c r="C48" s="159"/>
      <c r="D48" s="73" t="s">
        <v>1449</v>
      </c>
      <c r="E48" s="79" t="s">
        <v>1538</v>
      </c>
    </row>
    <row r="49" spans="1:5" ht="63" customHeight="1" x14ac:dyDescent="0.2">
      <c r="A49" s="39">
        <f t="shared" si="1"/>
        <v>14</v>
      </c>
      <c r="B49" s="159" t="s">
        <v>1491</v>
      </c>
      <c r="C49" s="159"/>
      <c r="D49" s="73" t="s">
        <v>1449</v>
      </c>
      <c r="E49" s="79" t="s">
        <v>1539</v>
      </c>
    </row>
    <row r="50" spans="1:5" ht="63" customHeight="1" x14ac:dyDescent="0.2">
      <c r="A50" s="39">
        <f t="shared" si="1"/>
        <v>15</v>
      </c>
      <c r="B50" s="160" t="s">
        <v>1492</v>
      </c>
      <c r="C50" s="161"/>
      <c r="D50" s="73" t="s">
        <v>1449</v>
      </c>
      <c r="E50" s="79" t="s">
        <v>1540</v>
      </c>
    </row>
    <row r="51" spans="1:5" ht="93.75" customHeight="1" x14ac:dyDescent="0.2">
      <c r="A51" s="39">
        <f t="shared" si="1"/>
        <v>16</v>
      </c>
      <c r="B51" s="160" t="s">
        <v>1493</v>
      </c>
      <c r="C51" s="161"/>
      <c r="D51" s="73" t="s">
        <v>1449</v>
      </c>
      <c r="E51" s="79" t="s">
        <v>1541</v>
      </c>
    </row>
    <row r="52" spans="1:5" ht="75.75" customHeight="1" thickBot="1" x14ac:dyDescent="0.25">
      <c r="A52" s="39">
        <f t="shared" si="1"/>
        <v>17</v>
      </c>
      <c r="B52" s="181" t="s">
        <v>1494</v>
      </c>
      <c r="C52" s="181"/>
      <c r="D52" s="75" t="s">
        <v>1449</v>
      </c>
      <c r="E52" s="76" t="s">
        <v>1542</v>
      </c>
    </row>
    <row r="53" spans="1:5" ht="30" customHeight="1" x14ac:dyDescent="0.2"/>
    <row r="54" spans="1:5" ht="30" customHeight="1" x14ac:dyDescent="0.2"/>
    <row r="55" spans="1:5" ht="30" customHeight="1" x14ac:dyDescent="0.2"/>
    <row r="56" spans="1:5" ht="30" customHeight="1" x14ac:dyDescent="0.2"/>
    <row r="57" spans="1:5" ht="30" customHeight="1" x14ac:dyDescent="0.2"/>
    <row r="58" spans="1:5" ht="30" customHeight="1" x14ac:dyDescent="0.2"/>
    <row r="59" spans="1:5" ht="30" customHeight="1" x14ac:dyDescent="0.2"/>
    <row r="60" spans="1:5" ht="30" customHeight="1" x14ac:dyDescent="0.2"/>
    <row r="61" spans="1:5" ht="30" customHeight="1" x14ac:dyDescent="0.2"/>
    <row r="62" spans="1:5" ht="30" customHeight="1" x14ac:dyDescent="0.2"/>
    <row r="63" spans="1:5" ht="30" customHeight="1" x14ac:dyDescent="0.2"/>
    <row r="64" spans="1:5"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sheetData>
  <mergeCells count="35">
    <mergeCell ref="C20:C21"/>
    <mergeCell ref="D20:D21"/>
    <mergeCell ref="E20:E21"/>
    <mergeCell ref="B5:E5"/>
    <mergeCell ref="A1:E1"/>
    <mergeCell ref="A2:A3"/>
    <mergeCell ref="C2:E2"/>
    <mergeCell ref="C3:E3"/>
    <mergeCell ref="A4:E4"/>
    <mergeCell ref="C11:C12"/>
    <mergeCell ref="D11:D12"/>
    <mergeCell ref="E11:E12"/>
    <mergeCell ref="C15:C16"/>
    <mergeCell ref="D15:D16"/>
    <mergeCell ref="E15:E16"/>
    <mergeCell ref="B46:C46"/>
    <mergeCell ref="A33:E33"/>
    <mergeCell ref="B34:E34"/>
    <mergeCell ref="B35:C35"/>
    <mergeCell ref="B36:C36"/>
    <mergeCell ref="B37:C37"/>
    <mergeCell ref="B38:C38"/>
    <mergeCell ref="B39:C39"/>
    <mergeCell ref="B40:C40"/>
    <mergeCell ref="B41:C41"/>
    <mergeCell ref="B44:C44"/>
    <mergeCell ref="B45:C45"/>
    <mergeCell ref="B42:C42"/>
    <mergeCell ref="B43:C43"/>
    <mergeCell ref="B52:C52"/>
    <mergeCell ref="B47:C47"/>
    <mergeCell ref="B48:C48"/>
    <mergeCell ref="B49:C49"/>
    <mergeCell ref="B50:C50"/>
    <mergeCell ref="B51:C51"/>
  </mergeCells>
  <pageMargins left="0.7" right="0.7" top="0.75" bottom="0.75" header="0.3" footer="0.3"/>
  <pageSetup paperSize="9" orientation="landscape" r:id="rId1"/>
  <rowBreaks count="1" manualBreakCount="1">
    <brk id="3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9" tint="-0.249977111117893"/>
    <pageSetUpPr fitToPage="1"/>
  </sheetPr>
  <dimension ref="A1:AJ69"/>
  <sheetViews>
    <sheetView view="pageBreakPreview" zoomScale="85" zoomScaleNormal="100" zoomScaleSheetLayoutView="85" workbookViewId="0">
      <selection activeCell="D25" sqref="D25:K25"/>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29" width="9.140625" style="1"/>
    <col min="30" max="36" width="0" style="1" hidden="1" customWidth="1"/>
    <col min="37" max="16384" width="9.140625" style="1"/>
  </cols>
  <sheetData>
    <row r="1" spans="1:36" ht="41.25" customHeight="1" x14ac:dyDescent="0.2">
      <c r="A1" s="226" t="s">
        <v>982</v>
      </c>
      <c r="B1" s="227"/>
      <c r="C1" s="227"/>
      <c r="D1" s="227"/>
      <c r="E1" s="227"/>
      <c r="F1" s="227"/>
      <c r="G1" s="227"/>
      <c r="H1" s="227"/>
      <c r="I1" s="227"/>
      <c r="J1" s="227"/>
      <c r="K1" s="228"/>
    </row>
    <row r="2" spans="1:36" ht="30" customHeight="1" thickBot="1" x14ac:dyDescent="0.45">
      <c r="A2" s="27">
        <v>1</v>
      </c>
      <c r="B2" s="258" t="s">
        <v>134</v>
      </c>
      <c r="C2" s="258"/>
      <c r="D2" s="258"/>
      <c r="E2" s="259"/>
      <c r="F2" s="255" t="s">
        <v>1423</v>
      </c>
      <c r="G2" s="255"/>
      <c r="H2" s="255"/>
      <c r="I2" s="255"/>
      <c r="J2" s="255"/>
      <c r="K2" s="256"/>
      <c r="M2" s="50"/>
    </row>
    <row r="3" spans="1:36" ht="15" customHeight="1" thickBot="1" x14ac:dyDescent="0.25">
      <c r="A3" s="249"/>
      <c r="B3" s="250"/>
      <c r="C3" s="250"/>
      <c r="D3" s="250"/>
      <c r="E3" s="250"/>
      <c r="F3" s="250"/>
      <c r="G3" s="250"/>
      <c r="H3" s="250"/>
      <c r="I3" s="250"/>
      <c r="J3" s="250"/>
      <c r="K3" s="251"/>
    </row>
    <row r="4" spans="1:36" ht="30" customHeight="1" x14ac:dyDescent="0.25">
      <c r="A4" s="229" t="s">
        <v>1</v>
      </c>
      <c r="B4" s="230"/>
      <c r="C4" s="230"/>
      <c r="D4" s="230"/>
      <c r="E4" s="230"/>
      <c r="F4" s="230"/>
      <c r="G4" s="230"/>
      <c r="H4" s="230"/>
      <c r="I4" s="230"/>
      <c r="J4" s="233"/>
      <c r="K4" s="234"/>
    </row>
    <row r="5" spans="1:36" ht="51" customHeight="1" x14ac:dyDescent="0.2">
      <c r="A5" s="26">
        <v>2</v>
      </c>
      <c r="B5" s="297" t="s">
        <v>9</v>
      </c>
      <c r="C5" s="297"/>
      <c r="D5" s="298"/>
      <c r="E5" s="252" t="s">
        <v>1549</v>
      </c>
      <c r="F5" s="253"/>
      <c r="G5" s="253"/>
      <c r="H5" s="253"/>
      <c r="I5" s="253"/>
      <c r="J5" s="253"/>
      <c r="K5" s="254"/>
    </row>
    <row r="6" spans="1:36" ht="30" customHeight="1" x14ac:dyDescent="0.2">
      <c r="A6" s="295">
        <v>3</v>
      </c>
      <c r="B6" s="299" t="s">
        <v>30</v>
      </c>
      <c r="C6" s="299"/>
      <c r="D6" s="300"/>
      <c r="E6" s="252" t="s">
        <v>1378</v>
      </c>
      <c r="F6" s="253"/>
      <c r="G6" s="253"/>
      <c r="H6" s="253"/>
      <c r="I6" s="253"/>
      <c r="J6" s="253"/>
      <c r="K6" s="254"/>
    </row>
    <row r="7" spans="1:36" ht="30" customHeight="1" x14ac:dyDescent="0.2">
      <c r="A7" s="296"/>
      <c r="B7" s="301"/>
      <c r="C7" s="301"/>
      <c r="D7" s="302"/>
      <c r="E7" s="23" t="s">
        <v>141</v>
      </c>
      <c r="F7" s="303" t="s">
        <v>646</v>
      </c>
      <c r="G7" s="303"/>
      <c r="H7" s="304"/>
      <c r="I7" s="23" t="s">
        <v>140</v>
      </c>
      <c r="J7" s="305" t="s">
        <v>267</v>
      </c>
      <c r="K7" s="306"/>
      <c r="AF7" s="1" t="s">
        <v>981</v>
      </c>
      <c r="AJ7" s="1" t="s">
        <v>980</v>
      </c>
    </row>
    <row r="8" spans="1:36" ht="30" customHeight="1" x14ac:dyDescent="0.2">
      <c r="A8" s="295">
        <v>4</v>
      </c>
      <c r="B8" s="299" t="s">
        <v>170</v>
      </c>
      <c r="C8" s="299"/>
      <c r="D8" s="300"/>
      <c r="E8" s="252" t="s">
        <v>1379</v>
      </c>
      <c r="F8" s="253"/>
      <c r="G8" s="253"/>
      <c r="H8" s="253"/>
      <c r="I8" s="253"/>
      <c r="J8" s="253"/>
      <c r="K8" s="254"/>
    </row>
    <row r="9" spans="1:36" ht="191.25" customHeight="1" x14ac:dyDescent="0.2">
      <c r="A9" s="296"/>
      <c r="B9" s="301"/>
      <c r="C9" s="301"/>
      <c r="D9" s="302"/>
      <c r="E9" s="23" t="s">
        <v>141</v>
      </c>
      <c r="F9" s="303" t="s">
        <v>1380</v>
      </c>
      <c r="G9" s="303"/>
      <c r="H9" s="304"/>
      <c r="I9" s="23" t="s">
        <v>140</v>
      </c>
      <c r="J9" s="305" t="s">
        <v>1381</v>
      </c>
      <c r="K9" s="306"/>
      <c r="AF9" s="1" t="s">
        <v>981</v>
      </c>
      <c r="AJ9" s="1" t="s">
        <v>980</v>
      </c>
    </row>
    <row r="10" spans="1:36" ht="30" customHeight="1" x14ac:dyDescent="0.25">
      <c r="A10" s="26">
        <v>5</v>
      </c>
      <c r="B10" s="297" t="s">
        <v>124</v>
      </c>
      <c r="C10" s="297"/>
      <c r="D10" s="298"/>
      <c r="E10" s="154" t="s">
        <v>152</v>
      </c>
      <c r="F10" s="154"/>
      <c r="G10" s="154"/>
      <c r="H10" s="154"/>
      <c r="I10" s="154"/>
      <c r="J10" s="245"/>
      <c r="K10" s="246"/>
    </row>
    <row r="11" spans="1:36" ht="33" customHeight="1" x14ac:dyDescent="0.2">
      <c r="A11" s="26">
        <v>6</v>
      </c>
      <c r="B11" s="297" t="s">
        <v>133</v>
      </c>
      <c r="C11" s="297"/>
      <c r="D11" s="298"/>
      <c r="E11" s="107" t="s">
        <v>1382</v>
      </c>
      <c r="F11" s="108"/>
      <c r="G11" s="108"/>
      <c r="H11" s="108"/>
      <c r="I11" s="108"/>
      <c r="J11" s="108"/>
      <c r="K11" s="109"/>
    </row>
    <row r="12" spans="1:36" ht="30" customHeight="1" x14ac:dyDescent="0.2">
      <c r="A12" s="26">
        <v>7</v>
      </c>
      <c r="B12" s="297" t="s">
        <v>26</v>
      </c>
      <c r="C12" s="297"/>
      <c r="D12" s="298"/>
      <c r="E12" s="247" t="s">
        <v>1383</v>
      </c>
      <c r="F12" s="247"/>
      <c r="G12" s="247"/>
      <c r="H12" s="247"/>
      <c r="I12" s="247"/>
      <c r="J12" s="247"/>
      <c r="K12" s="248"/>
    </row>
    <row r="13" spans="1:36" ht="30" customHeight="1" x14ac:dyDescent="0.2">
      <c r="A13" s="26">
        <v>8</v>
      </c>
      <c r="B13" s="297" t="s">
        <v>29</v>
      </c>
      <c r="C13" s="297"/>
      <c r="D13" s="298"/>
      <c r="E13" s="107" t="s">
        <v>1384</v>
      </c>
      <c r="F13" s="108"/>
      <c r="G13" s="108"/>
      <c r="H13" s="108"/>
      <c r="I13" s="108"/>
      <c r="J13" s="108"/>
      <c r="K13" s="109"/>
    </row>
    <row r="14" spans="1:36" ht="54.75" customHeight="1" thickBot="1" x14ac:dyDescent="0.25">
      <c r="A14" s="27">
        <v>9</v>
      </c>
      <c r="B14" s="258" t="s">
        <v>18</v>
      </c>
      <c r="C14" s="258"/>
      <c r="D14" s="259"/>
      <c r="E14" s="131" t="s">
        <v>1377</v>
      </c>
      <c r="F14" s="132"/>
      <c r="G14" s="132"/>
      <c r="H14" s="132"/>
      <c r="I14" s="132"/>
      <c r="J14" s="132"/>
      <c r="K14" s="133"/>
    </row>
    <row r="15" spans="1:36" ht="15" customHeight="1" thickBot="1" x14ac:dyDescent="0.25">
      <c r="A15" s="249"/>
      <c r="B15" s="250"/>
      <c r="C15" s="250"/>
      <c r="D15" s="250"/>
      <c r="E15" s="250"/>
      <c r="F15" s="250"/>
      <c r="G15" s="250"/>
      <c r="H15" s="250"/>
      <c r="I15" s="250"/>
      <c r="J15" s="250"/>
      <c r="K15" s="251"/>
    </row>
    <row r="16" spans="1:36" ht="30" customHeight="1" x14ac:dyDescent="0.2">
      <c r="A16" s="229" t="s">
        <v>31</v>
      </c>
      <c r="B16" s="230"/>
      <c r="C16" s="230"/>
      <c r="D16" s="230"/>
      <c r="E16" s="230"/>
      <c r="F16" s="230"/>
      <c r="G16" s="230"/>
      <c r="H16" s="230"/>
      <c r="I16" s="230"/>
      <c r="J16" s="230"/>
      <c r="K16" s="231"/>
    </row>
    <row r="17" spans="1:30" ht="41.25" hidden="1" customHeight="1" x14ac:dyDescent="0.2">
      <c r="A17" s="8">
        <v>6</v>
      </c>
      <c r="B17" s="237" t="s">
        <v>10</v>
      </c>
      <c r="C17" s="237"/>
      <c r="D17" s="238" t="s">
        <v>6</v>
      </c>
      <c r="E17" s="238"/>
      <c r="F17" s="238"/>
      <c r="G17" s="238"/>
      <c r="H17" s="238"/>
      <c r="I17" s="238"/>
      <c r="J17" s="238"/>
      <c r="K17" s="239"/>
    </row>
    <row r="18" spans="1:30" ht="41.25" customHeight="1" x14ac:dyDescent="0.2">
      <c r="A18" s="26">
        <v>10</v>
      </c>
      <c r="B18" s="209" t="s">
        <v>11</v>
      </c>
      <c r="C18" s="209"/>
      <c r="D18" s="238" t="s">
        <v>165</v>
      </c>
      <c r="E18" s="238"/>
      <c r="F18" s="238"/>
      <c r="G18" s="238"/>
      <c r="H18" s="238"/>
      <c r="I18" s="238"/>
      <c r="J18" s="238"/>
      <c r="K18" s="239"/>
    </row>
    <row r="19" spans="1:30" ht="40.5" customHeight="1" thickBot="1" x14ac:dyDescent="0.25">
      <c r="A19" s="28">
        <v>11</v>
      </c>
      <c r="B19" s="240" t="s">
        <v>32</v>
      </c>
      <c r="C19" s="240"/>
      <c r="D19" s="241" t="s">
        <v>98</v>
      </c>
      <c r="E19" s="241"/>
      <c r="F19" s="241"/>
      <c r="G19" s="241"/>
      <c r="H19" s="241"/>
      <c r="I19" s="241"/>
      <c r="J19" s="241"/>
      <c r="K19" s="242"/>
      <c r="AD19" s="1" t="s">
        <v>199</v>
      </c>
    </row>
    <row r="20" spans="1:30" ht="15" customHeight="1" thickBot="1" x14ac:dyDescent="0.25">
      <c r="A20" s="232"/>
      <c r="B20" s="232"/>
      <c r="C20" s="232"/>
      <c r="D20" s="232"/>
      <c r="E20" s="232"/>
      <c r="F20" s="232"/>
      <c r="G20" s="232"/>
      <c r="H20" s="232"/>
      <c r="I20" s="232"/>
      <c r="J20" s="232"/>
      <c r="K20" s="232"/>
    </row>
    <row r="21" spans="1:30" ht="30" customHeight="1" x14ac:dyDescent="0.2">
      <c r="A21" s="29">
        <v>12</v>
      </c>
      <c r="B21" s="257" t="s">
        <v>27</v>
      </c>
      <c r="C21" s="257"/>
      <c r="D21" s="307" t="s">
        <v>123</v>
      </c>
      <c r="E21" s="307"/>
      <c r="F21" s="307"/>
      <c r="G21" s="307"/>
      <c r="H21" s="307"/>
      <c r="I21" s="307"/>
      <c r="J21" s="307"/>
      <c r="K21" s="308"/>
    </row>
    <row r="22" spans="1:30" ht="30" customHeight="1" x14ac:dyDescent="0.2">
      <c r="A22" s="30">
        <v>13</v>
      </c>
      <c r="B22" s="209" t="s">
        <v>28</v>
      </c>
      <c r="C22" s="209"/>
      <c r="D22" s="210" t="s">
        <v>47</v>
      </c>
      <c r="E22" s="210"/>
      <c r="F22" s="210"/>
      <c r="G22" s="210"/>
      <c r="H22" s="210"/>
      <c r="I22" s="210"/>
      <c r="J22" s="210"/>
      <c r="K22" s="211"/>
    </row>
    <row r="23" spans="1:30" ht="55.5" customHeight="1" x14ac:dyDescent="0.2">
      <c r="A23" s="30">
        <v>14</v>
      </c>
      <c r="B23" s="209" t="s">
        <v>0</v>
      </c>
      <c r="C23" s="209"/>
      <c r="D23" s="210" t="s">
        <v>132</v>
      </c>
      <c r="E23" s="210"/>
      <c r="F23" s="210"/>
      <c r="G23" s="210"/>
      <c r="H23" s="210"/>
      <c r="I23" s="210"/>
      <c r="J23" s="210"/>
      <c r="K23" s="211"/>
    </row>
    <row r="24" spans="1:30" ht="65.25" customHeight="1" x14ac:dyDescent="0.2">
      <c r="A24" s="30">
        <v>15</v>
      </c>
      <c r="B24" s="209" t="s">
        <v>33</v>
      </c>
      <c r="C24" s="209"/>
      <c r="D24" s="210" t="s">
        <v>1385</v>
      </c>
      <c r="E24" s="210"/>
      <c r="F24" s="210"/>
      <c r="G24" s="210"/>
      <c r="H24" s="210"/>
      <c r="I24" s="210"/>
      <c r="J24" s="210"/>
      <c r="K24" s="211"/>
    </row>
    <row r="25" spans="1:30" ht="123" customHeight="1" x14ac:dyDescent="0.2">
      <c r="A25" s="30">
        <v>16</v>
      </c>
      <c r="B25" s="209" t="s">
        <v>171</v>
      </c>
      <c r="C25" s="209"/>
      <c r="D25" s="210" t="s">
        <v>1522</v>
      </c>
      <c r="E25" s="210"/>
      <c r="F25" s="210"/>
      <c r="G25" s="210"/>
      <c r="H25" s="210"/>
      <c r="I25" s="210"/>
      <c r="J25" s="210"/>
      <c r="K25" s="211"/>
    </row>
    <row r="26" spans="1:30" ht="180.75" customHeight="1" x14ac:dyDescent="0.2">
      <c r="A26" s="30">
        <v>17</v>
      </c>
      <c r="B26" s="205" t="s">
        <v>191</v>
      </c>
      <c r="C26" s="206"/>
      <c r="D26" s="210" t="s">
        <v>1523</v>
      </c>
      <c r="E26" s="210"/>
      <c r="F26" s="210"/>
      <c r="G26" s="210"/>
      <c r="H26" s="210"/>
      <c r="I26" s="210"/>
      <c r="J26" s="210"/>
      <c r="K26" s="211"/>
    </row>
    <row r="27" spans="1:30" ht="114" customHeight="1" thickBot="1" x14ac:dyDescent="0.25">
      <c r="A27" s="28">
        <v>18</v>
      </c>
      <c r="B27" s="202" t="s">
        <v>192</v>
      </c>
      <c r="C27" s="202"/>
      <c r="D27" s="243" t="s">
        <v>1570</v>
      </c>
      <c r="E27" s="243"/>
      <c r="F27" s="243"/>
      <c r="G27" s="243"/>
      <c r="H27" s="243"/>
      <c r="I27" s="243"/>
      <c r="J27" s="243"/>
      <c r="K27" s="244"/>
    </row>
    <row r="28" spans="1:30" ht="15.75" customHeight="1" thickBot="1" x14ac:dyDescent="0.25">
      <c r="A28" s="232"/>
      <c r="B28" s="232"/>
      <c r="C28" s="232"/>
      <c r="D28" s="232"/>
      <c r="E28" s="232"/>
      <c r="F28" s="232"/>
      <c r="G28" s="232"/>
      <c r="H28" s="232"/>
      <c r="I28" s="232"/>
      <c r="J28" s="232"/>
      <c r="K28" s="232"/>
    </row>
    <row r="29" spans="1:30" ht="92.25" customHeight="1" x14ac:dyDescent="0.2">
      <c r="A29" s="29">
        <v>19</v>
      </c>
      <c r="B29" s="263" t="s">
        <v>3</v>
      </c>
      <c r="C29" s="263"/>
      <c r="D29" s="264" t="s">
        <v>1386</v>
      </c>
      <c r="E29" s="264"/>
      <c r="F29" s="264"/>
      <c r="G29" s="264"/>
      <c r="H29" s="264"/>
      <c r="I29" s="264"/>
      <c r="J29" s="264"/>
      <c r="K29" s="265"/>
    </row>
    <row r="30" spans="1:30" ht="98.25" customHeight="1" x14ac:dyDescent="0.2">
      <c r="A30" s="30">
        <v>20</v>
      </c>
      <c r="B30" s="274" t="s">
        <v>7</v>
      </c>
      <c r="C30" s="274"/>
      <c r="D30" s="207" t="s">
        <v>1524</v>
      </c>
      <c r="E30" s="207"/>
      <c r="F30" s="207"/>
      <c r="G30" s="207"/>
      <c r="H30" s="207"/>
      <c r="I30" s="207"/>
      <c r="J30" s="207"/>
      <c r="K30" s="208"/>
    </row>
    <row r="31" spans="1:30" ht="95.25" customHeight="1" thickBot="1" x14ac:dyDescent="0.25">
      <c r="A31" s="47">
        <v>21</v>
      </c>
      <c r="B31" s="205" t="s">
        <v>14</v>
      </c>
      <c r="C31" s="206"/>
      <c r="D31" s="207" t="s">
        <v>1387</v>
      </c>
      <c r="E31" s="207"/>
      <c r="F31" s="207"/>
      <c r="G31" s="207"/>
      <c r="H31" s="207"/>
      <c r="I31" s="207"/>
      <c r="J31" s="207"/>
      <c r="K31" s="208"/>
    </row>
    <row r="32" spans="1:30" ht="13.5" thickBot="1" x14ac:dyDescent="0.25">
      <c r="A32" s="232"/>
      <c r="B32" s="232"/>
      <c r="C32" s="232"/>
      <c r="D32" s="232"/>
      <c r="E32" s="232"/>
      <c r="F32" s="232"/>
      <c r="G32" s="232"/>
      <c r="H32" s="232"/>
      <c r="I32" s="232"/>
      <c r="J32" s="232"/>
      <c r="K32" s="232"/>
    </row>
    <row r="33" spans="1:12" ht="60" customHeight="1" x14ac:dyDescent="0.2">
      <c r="A33" s="31">
        <v>22</v>
      </c>
      <c r="B33" s="279" t="s">
        <v>960</v>
      </c>
      <c r="C33" s="279"/>
      <c r="D33" s="270" t="s">
        <v>961</v>
      </c>
      <c r="E33" s="270"/>
      <c r="F33" s="271" t="s">
        <v>1388</v>
      </c>
      <c r="G33" s="272"/>
      <c r="H33" s="235" t="s">
        <v>962</v>
      </c>
      <c r="I33" s="236"/>
      <c r="J33" s="271" t="s">
        <v>1389</v>
      </c>
      <c r="K33" s="273"/>
    </row>
    <row r="34" spans="1:12" ht="60" customHeight="1" thickBot="1" x14ac:dyDescent="0.25">
      <c r="A34" s="28">
        <v>23</v>
      </c>
      <c r="B34" s="266" t="s">
        <v>963</v>
      </c>
      <c r="C34" s="267"/>
      <c r="D34" s="268" t="s">
        <v>1388</v>
      </c>
      <c r="E34" s="268"/>
      <c r="F34" s="268"/>
      <c r="G34" s="268"/>
      <c r="H34" s="268"/>
      <c r="I34" s="268"/>
      <c r="J34" s="268"/>
      <c r="K34" s="269"/>
    </row>
    <row r="35" spans="1:12" ht="15" customHeight="1" thickBot="1" x14ac:dyDescent="0.25">
      <c r="A35" s="232"/>
      <c r="B35" s="232"/>
      <c r="C35" s="232"/>
      <c r="D35" s="232"/>
      <c r="E35" s="232"/>
      <c r="F35" s="232"/>
      <c r="G35" s="232"/>
      <c r="H35" s="232"/>
      <c r="I35" s="232"/>
      <c r="J35" s="232"/>
      <c r="K35" s="232"/>
    </row>
    <row r="36" spans="1:12" ht="30" customHeight="1" x14ac:dyDescent="0.2">
      <c r="A36" s="275" t="s">
        <v>17</v>
      </c>
      <c r="B36" s="276"/>
      <c r="C36" s="276"/>
      <c r="D36" s="24">
        <v>2016</v>
      </c>
      <c r="E36" s="24">
        <v>2017</v>
      </c>
      <c r="F36" s="24">
        <v>2018</v>
      </c>
      <c r="G36" s="24" t="s">
        <v>175</v>
      </c>
      <c r="H36" s="24" t="s">
        <v>175</v>
      </c>
      <c r="I36" s="24" t="s">
        <v>175</v>
      </c>
      <c r="J36" s="24" t="s">
        <v>175</v>
      </c>
      <c r="K36" s="25" t="s">
        <v>135</v>
      </c>
    </row>
    <row r="37" spans="1:12" ht="45" customHeight="1" x14ac:dyDescent="0.2">
      <c r="A37" s="30">
        <v>24</v>
      </c>
      <c r="B37" s="274" t="s">
        <v>16</v>
      </c>
      <c r="C37" s="274"/>
      <c r="D37" s="67">
        <v>4600000</v>
      </c>
      <c r="E37" s="67">
        <v>31400000</v>
      </c>
      <c r="F37" s="67">
        <v>29980160</v>
      </c>
      <c r="G37" s="2"/>
      <c r="H37" s="2"/>
      <c r="I37" s="2"/>
      <c r="J37" s="2"/>
      <c r="K37" s="68">
        <f>D37+E37+F37</f>
        <v>65980160</v>
      </c>
    </row>
    <row r="38" spans="1:12" ht="45" customHeight="1" x14ac:dyDescent="0.2">
      <c r="A38" s="30">
        <v>25</v>
      </c>
      <c r="B38" s="274" t="s">
        <v>15</v>
      </c>
      <c r="C38" s="274"/>
      <c r="D38" s="67">
        <v>4600000</v>
      </c>
      <c r="E38" s="67">
        <v>12000000</v>
      </c>
      <c r="F38" s="67">
        <v>13530600</v>
      </c>
      <c r="G38" s="2"/>
      <c r="H38" s="2"/>
      <c r="I38" s="2"/>
      <c r="J38" s="2"/>
      <c r="K38" s="68">
        <f t="shared" ref="K38:K39" si="0">D38+E38+F38</f>
        <v>30130600</v>
      </c>
    </row>
    <row r="39" spans="1:12" ht="45" customHeight="1" x14ac:dyDescent="0.2">
      <c r="A39" s="30">
        <v>26</v>
      </c>
      <c r="B39" s="274" t="s">
        <v>12</v>
      </c>
      <c r="C39" s="274"/>
      <c r="D39" s="92">
        <v>3299325</v>
      </c>
      <c r="E39" s="92">
        <v>8606935</v>
      </c>
      <c r="F39" s="92">
        <v>9704750</v>
      </c>
      <c r="G39" s="93"/>
      <c r="H39" s="93"/>
      <c r="I39" s="93"/>
      <c r="J39" s="93"/>
      <c r="K39" s="94">
        <f t="shared" si="0"/>
        <v>21611010</v>
      </c>
    </row>
    <row r="40" spans="1:12" ht="45" customHeight="1" thickBot="1" x14ac:dyDescent="0.25">
      <c r="A40" s="28">
        <v>27</v>
      </c>
      <c r="B40" s="202" t="s">
        <v>34</v>
      </c>
      <c r="C40" s="202"/>
      <c r="D40" s="95">
        <v>71.72</v>
      </c>
      <c r="E40" s="95">
        <v>71.72</v>
      </c>
      <c r="F40" s="95">
        <v>71.72</v>
      </c>
      <c r="G40" s="96"/>
      <c r="H40" s="96"/>
      <c r="I40" s="96"/>
      <c r="J40" s="96"/>
      <c r="K40" s="97">
        <v>71.72</v>
      </c>
    </row>
    <row r="41" spans="1:12" ht="13.5" thickBot="1" x14ac:dyDescent="0.25">
      <c r="A41" s="280"/>
      <c r="B41" s="280"/>
      <c r="C41" s="280"/>
      <c r="D41" s="280"/>
      <c r="E41" s="280"/>
      <c r="F41" s="280"/>
      <c r="G41" s="280"/>
      <c r="H41" s="280"/>
      <c r="I41" s="280"/>
      <c r="J41" s="280"/>
      <c r="K41" s="280"/>
    </row>
    <row r="42" spans="1:12" ht="30" customHeight="1" x14ac:dyDescent="0.2">
      <c r="A42" s="291">
        <v>28</v>
      </c>
      <c r="B42" s="276" t="s">
        <v>35</v>
      </c>
      <c r="C42" s="276"/>
      <c r="D42" s="276"/>
      <c r="E42" s="276"/>
      <c r="F42" s="276"/>
      <c r="G42" s="276"/>
      <c r="H42" s="276"/>
      <c r="I42" s="276"/>
      <c r="J42" s="276"/>
      <c r="K42" s="281"/>
    </row>
    <row r="43" spans="1:12" ht="30" customHeight="1" x14ac:dyDescent="0.2">
      <c r="A43" s="292"/>
      <c r="B43" s="219" t="s">
        <v>4</v>
      </c>
      <c r="C43" s="219"/>
      <c r="D43" s="219" t="s">
        <v>36</v>
      </c>
      <c r="E43" s="219"/>
      <c r="F43" s="219"/>
      <c r="G43" s="219"/>
      <c r="H43" s="219"/>
      <c r="I43" s="219"/>
      <c r="J43" s="219" t="s">
        <v>37</v>
      </c>
      <c r="K43" s="277"/>
    </row>
    <row r="44" spans="1:12" ht="30" customHeight="1" x14ac:dyDescent="0.2">
      <c r="A44" s="292"/>
      <c r="B44" s="220" t="s">
        <v>1390</v>
      </c>
      <c r="C44" s="221"/>
      <c r="D44" s="221" t="s">
        <v>1391</v>
      </c>
      <c r="E44" s="221"/>
      <c r="F44" s="221"/>
      <c r="G44" s="221"/>
      <c r="H44" s="221"/>
      <c r="I44" s="221"/>
      <c r="J44" s="212">
        <v>0</v>
      </c>
      <c r="K44" s="213"/>
    </row>
    <row r="45" spans="1:12" ht="36.75" customHeight="1" x14ac:dyDescent="0.35">
      <c r="A45" s="292"/>
      <c r="B45" s="217" t="s">
        <v>1392</v>
      </c>
      <c r="C45" s="199"/>
      <c r="D45" s="199" t="s">
        <v>1393</v>
      </c>
      <c r="E45" s="199"/>
      <c r="F45" s="199"/>
      <c r="G45" s="199"/>
      <c r="H45" s="199"/>
      <c r="I45" s="199"/>
      <c r="J45" s="185">
        <v>0</v>
      </c>
      <c r="K45" s="186"/>
      <c r="L45" s="49"/>
    </row>
    <row r="46" spans="1:12" ht="33" customHeight="1" x14ac:dyDescent="0.2">
      <c r="A46" s="292"/>
      <c r="B46" s="217" t="s">
        <v>1394</v>
      </c>
      <c r="C46" s="199"/>
      <c r="D46" s="199" t="s">
        <v>1395</v>
      </c>
      <c r="E46" s="199"/>
      <c r="F46" s="199"/>
      <c r="G46" s="199"/>
      <c r="H46" s="199"/>
      <c r="I46" s="199"/>
      <c r="J46" s="185">
        <v>0</v>
      </c>
      <c r="K46" s="186"/>
    </row>
    <row r="47" spans="1:12" ht="43.5" customHeight="1" x14ac:dyDescent="0.2">
      <c r="A47" s="292"/>
      <c r="B47" s="217" t="s">
        <v>1396</v>
      </c>
      <c r="C47" s="199"/>
      <c r="D47" s="222" t="s">
        <v>1396</v>
      </c>
      <c r="E47" s="223"/>
      <c r="F47" s="223"/>
      <c r="G47" s="223"/>
      <c r="H47" s="223"/>
      <c r="I47" s="224"/>
      <c r="J47" s="185">
        <v>354424.5</v>
      </c>
      <c r="K47" s="186"/>
    </row>
    <row r="48" spans="1:12" ht="30" customHeight="1" x14ac:dyDescent="0.2">
      <c r="A48" s="292"/>
      <c r="B48" s="217" t="s">
        <v>1397</v>
      </c>
      <c r="C48" s="199"/>
      <c r="D48" s="199" t="s">
        <v>1398</v>
      </c>
      <c r="E48" s="199"/>
      <c r="F48" s="199"/>
      <c r="G48" s="199"/>
      <c r="H48" s="199"/>
      <c r="I48" s="199"/>
      <c r="J48" s="185">
        <v>40000</v>
      </c>
      <c r="K48" s="186"/>
    </row>
    <row r="49" spans="1:12" ht="42" customHeight="1" x14ac:dyDescent="0.2">
      <c r="A49" s="292"/>
      <c r="B49" s="217" t="s">
        <v>1399</v>
      </c>
      <c r="C49" s="199"/>
      <c r="D49" s="199" t="s">
        <v>1400</v>
      </c>
      <c r="E49" s="199"/>
      <c r="F49" s="199"/>
      <c r="G49" s="199"/>
      <c r="H49" s="199"/>
      <c r="I49" s="199"/>
      <c r="J49" s="185">
        <v>0</v>
      </c>
      <c r="K49" s="186"/>
    </row>
    <row r="50" spans="1:12" ht="45.75" customHeight="1" x14ac:dyDescent="0.2">
      <c r="A50" s="292"/>
      <c r="B50" s="225" t="s">
        <v>1401</v>
      </c>
      <c r="C50" s="200"/>
      <c r="D50" s="200" t="s">
        <v>1402</v>
      </c>
      <c r="E50" s="200"/>
      <c r="F50" s="200"/>
      <c r="G50" s="200"/>
      <c r="H50" s="200"/>
      <c r="I50" s="200"/>
      <c r="J50" s="187">
        <v>0</v>
      </c>
      <c r="K50" s="188"/>
    </row>
    <row r="51" spans="1:12" ht="30" customHeight="1" x14ac:dyDescent="0.2">
      <c r="A51" s="292"/>
      <c r="B51" s="198" t="s">
        <v>1403</v>
      </c>
      <c r="C51" s="198"/>
      <c r="D51" s="201" t="s">
        <v>1403</v>
      </c>
      <c r="E51" s="201"/>
      <c r="F51" s="201"/>
      <c r="G51" s="201"/>
      <c r="H51" s="201"/>
      <c r="I51" s="201"/>
      <c r="J51" s="189">
        <v>300000</v>
      </c>
      <c r="K51" s="190"/>
    </row>
    <row r="52" spans="1:12" ht="30" customHeight="1" x14ac:dyDescent="0.2">
      <c r="A52" s="292"/>
      <c r="B52" s="198" t="s">
        <v>1404</v>
      </c>
      <c r="C52" s="198"/>
      <c r="D52" s="201" t="s">
        <v>1405</v>
      </c>
      <c r="E52" s="201"/>
      <c r="F52" s="201"/>
      <c r="G52" s="201"/>
      <c r="H52" s="201"/>
      <c r="I52" s="201"/>
      <c r="J52" s="189">
        <v>125000</v>
      </c>
      <c r="K52" s="190"/>
    </row>
    <row r="53" spans="1:12" ht="30" customHeight="1" x14ac:dyDescent="0.2">
      <c r="A53" s="292"/>
      <c r="B53" s="198" t="s">
        <v>1406</v>
      </c>
      <c r="C53" s="198"/>
      <c r="D53" s="201" t="s">
        <v>1406</v>
      </c>
      <c r="E53" s="201"/>
      <c r="F53" s="201"/>
      <c r="G53" s="201"/>
      <c r="H53" s="201"/>
      <c r="I53" s="201"/>
      <c r="J53" s="189">
        <v>30000</v>
      </c>
      <c r="K53" s="190"/>
    </row>
    <row r="54" spans="1:12" ht="30" customHeight="1" x14ac:dyDescent="0.2">
      <c r="A54" s="292"/>
      <c r="B54" s="198" t="s">
        <v>1407</v>
      </c>
      <c r="C54" s="198"/>
      <c r="D54" s="198" t="s">
        <v>1408</v>
      </c>
      <c r="E54" s="198"/>
      <c r="F54" s="198"/>
      <c r="G54" s="198"/>
      <c r="H54" s="198"/>
      <c r="I54" s="198"/>
      <c r="J54" s="189">
        <v>30130600</v>
      </c>
      <c r="K54" s="190"/>
    </row>
    <row r="55" spans="1:12" ht="30" customHeight="1" x14ac:dyDescent="0.2">
      <c r="A55" s="292"/>
      <c r="B55" s="198" t="s">
        <v>1409</v>
      </c>
      <c r="C55" s="198"/>
      <c r="D55" s="198" t="s">
        <v>1410</v>
      </c>
      <c r="E55" s="198"/>
      <c r="F55" s="198"/>
      <c r="G55" s="198"/>
      <c r="H55" s="198"/>
      <c r="I55" s="198"/>
      <c r="J55" s="285">
        <v>0</v>
      </c>
      <c r="K55" s="286"/>
    </row>
    <row r="56" spans="1:12" ht="39.75" customHeight="1" thickBot="1" x14ac:dyDescent="0.25">
      <c r="A56" s="294"/>
      <c r="B56" s="218" t="s">
        <v>1411</v>
      </c>
      <c r="C56" s="218"/>
      <c r="D56" s="214" t="s">
        <v>1569</v>
      </c>
      <c r="E56" s="215"/>
      <c r="F56" s="215"/>
      <c r="G56" s="215"/>
      <c r="H56" s="215"/>
      <c r="I56" s="216"/>
      <c r="J56" s="287">
        <v>35000135</v>
      </c>
      <c r="K56" s="288"/>
    </row>
    <row r="57" spans="1:12" ht="15" customHeight="1" thickBot="1" x14ac:dyDescent="0.25">
      <c r="A57" s="232"/>
      <c r="B57" s="232"/>
      <c r="C57" s="232"/>
      <c r="D57" s="232"/>
      <c r="E57" s="232"/>
      <c r="F57" s="232"/>
      <c r="G57" s="232"/>
      <c r="H57" s="232"/>
      <c r="I57" s="232"/>
      <c r="J57" s="232"/>
      <c r="K57" s="232"/>
    </row>
    <row r="58" spans="1:12" ht="30" customHeight="1" x14ac:dyDescent="0.2">
      <c r="A58" s="291">
        <v>29</v>
      </c>
      <c r="B58" s="203" t="s">
        <v>139</v>
      </c>
      <c r="C58" s="203"/>
      <c r="D58" s="203"/>
      <c r="E58" s="203"/>
      <c r="F58" s="203"/>
      <c r="G58" s="203"/>
      <c r="H58" s="203"/>
      <c r="I58" s="203"/>
      <c r="J58" s="203"/>
      <c r="K58" s="204"/>
    </row>
    <row r="59" spans="1:12" ht="42.75" customHeight="1" x14ac:dyDescent="0.2">
      <c r="A59" s="292"/>
      <c r="B59" s="219" t="s">
        <v>137</v>
      </c>
      <c r="C59" s="219"/>
      <c r="D59" s="219" t="s">
        <v>38</v>
      </c>
      <c r="E59" s="219"/>
      <c r="F59" s="219" t="s">
        <v>958</v>
      </c>
      <c r="G59" s="219"/>
      <c r="H59" s="219" t="s">
        <v>176</v>
      </c>
      <c r="I59" s="219"/>
      <c r="J59" s="219" t="s">
        <v>138</v>
      </c>
      <c r="K59" s="277"/>
    </row>
    <row r="60" spans="1:12" ht="30" customHeight="1" x14ac:dyDescent="0.2">
      <c r="A60" s="292"/>
      <c r="B60" s="282" t="s">
        <v>1412</v>
      </c>
      <c r="C60" s="282"/>
      <c r="D60" s="284" t="s">
        <v>1413</v>
      </c>
      <c r="E60" s="284"/>
      <c r="F60" s="284" t="s">
        <v>1414</v>
      </c>
      <c r="G60" s="284"/>
      <c r="H60" s="197">
        <v>512000</v>
      </c>
      <c r="I60" s="197"/>
      <c r="J60" s="289">
        <v>1009825</v>
      </c>
      <c r="K60" s="290"/>
    </row>
    <row r="61" spans="1:12" ht="30" customHeight="1" x14ac:dyDescent="0.35">
      <c r="A61" s="292"/>
      <c r="B61" s="282" t="s">
        <v>1415</v>
      </c>
      <c r="C61" s="282"/>
      <c r="D61" s="284" t="s">
        <v>1413</v>
      </c>
      <c r="E61" s="284"/>
      <c r="F61" s="284" t="s">
        <v>1416</v>
      </c>
      <c r="G61" s="284"/>
      <c r="H61" s="197">
        <v>26</v>
      </c>
      <c r="I61" s="197"/>
      <c r="J61" s="289">
        <v>0</v>
      </c>
      <c r="K61" s="290"/>
      <c r="L61" s="49"/>
    </row>
    <row r="62" spans="1:12" ht="30" customHeight="1" thickBot="1" x14ac:dyDescent="0.4">
      <c r="A62" s="292"/>
      <c r="B62" s="283" t="s">
        <v>1568</v>
      </c>
      <c r="C62" s="283"/>
      <c r="D62" s="284" t="s">
        <v>1413</v>
      </c>
      <c r="E62" s="284"/>
      <c r="F62" s="284" t="s">
        <v>1416</v>
      </c>
      <c r="G62" s="284"/>
      <c r="H62" s="197" t="s">
        <v>1567</v>
      </c>
      <c r="I62" s="197"/>
      <c r="J62" s="289">
        <v>0</v>
      </c>
      <c r="K62" s="290"/>
      <c r="L62" s="49"/>
    </row>
    <row r="63" spans="1:12" ht="42.75" customHeight="1" thickBot="1" x14ac:dyDescent="0.4">
      <c r="A63" s="292"/>
      <c r="B63" s="283" t="s">
        <v>1566</v>
      </c>
      <c r="C63" s="283"/>
      <c r="D63" s="284" t="s">
        <v>1413</v>
      </c>
      <c r="E63" s="284"/>
      <c r="F63" s="284" t="s">
        <v>1416</v>
      </c>
      <c r="G63" s="284"/>
      <c r="H63" s="197" t="s">
        <v>1567</v>
      </c>
      <c r="I63" s="197"/>
      <c r="J63" s="289">
        <v>0</v>
      </c>
      <c r="K63" s="290"/>
      <c r="L63" s="49"/>
    </row>
    <row r="64" spans="1:12" ht="30" customHeight="1" x14ac:dyDescent="0.35">
      <c r="A64" s="293"/>
      <c r="B64" s="107" t="s">
        <v>1417</v>
      </c>
      <c r="C64" s="191"/>
      <c r="D64" s="192" t="s">
        <v>1418</v>
      </c>
      <c r="E64" s="191"/>
      <c r="F64" s="192" t="s">
        <v>1419</v>
      </c>
      <c r="G64" s="191"/>
      <c r="H64" s="193">
        <v>1</v>
      </c>
      <c r="I64" s="194"/>
      <c r="J64" s="195">
        <v>5</v>
      </c>
      <c r="K64" s="196"/>
      <c r="L64" s="49"/>
    </row>
    <row r="65" spans="1:12" ht="30" customHeight="1" x14ac:dyDescent="0.35">
      <c r="A65" s="293"/>
      <c r="B65" s="107" t="s">
        <v>1420</v>
      </c>
      <c r="C65" s="191"/>
      <c r="D65" s="192" t="s">
        <v>1418</v>
      </c>
      <c r="E65" s="191"/>
      <c r="F65" s="192" t="s">
        <v>1421</v>
      </c>
      <c r="G65" s="191"/>
      <c r="H65" s="193">
        <v>35000135</v>
      </c>
      <c r="I65" s="194"/>
      <c r="J65" s="195">
        <v>0</v>
      </c>
      <c r="K65" s="196"/>
      <c r="L65" s="49"/>
    </row>
    <row r="66" spans="1:12" ht="46.5" customHeight="1" thickBot="1" x14ac:dyDescent="0.25">
      <c r="A66" s="293"/>
      <c r="B66" s="283" t="s">
        <v>1422</v>
      </c>
      <c r="C66" s="283"/>
      <c r="D66" s="283" t="s">
        <v>1418</v>
      </c>
      <c r="E66" s="283"/>
      <c r="F66" s="309" t="s">
        <v>1419</v>
      </c>
      <c r="G66" s="309"/>
      <c r="H66" s="310">
        <v>1</v>
      </c>
      <c r="I66" s="310"/>
      <c r="J66" s="311">
        <v>0</v>
      </c>
      <c r="K66" s="312"/>
    </row>
    <row r="67" spans="1:12" ht="51.75" customHeight="1" thickBot="1" x14ac:dyDescent="0.25">
      <c r="A67" s="293"/>
      <c r="B67" s="283" t="s">
        <v>1565</v>
      </c>
      <c r="C67" s="283"/>
      <c r="D67" s="283" t="s">
        <v>1418</v>
      </c>
      <c r="E67" s="283"/>
      <c r="F67" s="309" t="s">
        <v>1419</v>
      </c>
      <c r="G67" s="309"/>
      <c r="H67" s="310">
        <v>1</v>
      </c>
      <c r="I67" s="310"/>
      <c r="J67" s="311">
        <v>0</v>
      </c>
      <c r="K67" s="312"/>
    </row>
    <row r="68" spans="1:12" ht="15" customHeight="1" thickBot="1" x14ac:dyDescent="0.25">
      <c r="A68" s="278"/>
      <c r="B68" s="278"/>
      <c r="C68" s="278"/>
      <c r="D68" s="278"/>
      <c r="E68" s="278"/>
      <c r="F68" s="278"/>
      <c r="G68" s="278"/>
      <c r="H68" s="278"/>
      <c r="I68" s="278"/>
      <c r="J68" s="278"/>
      <c r="K68" s="278"/>
    </row>
    <row r="69" spans="1:12" ht="30" customHeight="1" thickBot="1" x14ac:dyDescent="0.25">
      <c r="A69" s="32">
        <v>30</v>
      </c>
      <c r="B69" s="260" t="s">
        <v>8</v>
      </c>
      <c r="C69" s="260"/>
      <c r="D69" s="261" t="s">
        <v>190</v>
      </c>
      <c r="E69" s="261"/>
      <c r="F69" s="261"/>
      <c r="G69" s="261"/>
      <c r="H69" s="261"/>
      <c r="I69" s="261"/>
      <c r="J69" s="261"/>
      <c r="K69" s="262"/>
    </row>
  </sheetData>
  <mergeCells count="167">
    <mergeCell ref="B63:C63"/>
    <mergeCell ref="B61:C61"/>
    <mergeCell ref="D61:E61"/>
    <mergeCell ref="F61:G61"/>
    <mergeCell ref="H61:I61"/>
    <mergeCell ref="J61:K61"/>
    <mergeCell ref="D62:E62"/>
    <mergeCell ref="F62:G62"/>
    <mergeCell ref="H62:I62"/>
    <mergeCell ref="J62:K62"/>
    <mergeCell ref="F63:G63"/>
    <mergeCell ref="H63:I63"/>
    <mergeCell ref="D63:E63"/>
    <mergeCell ref="J63:K63"/>
    <mergeCell ref="D67:E67"/>
    <mergeCell ref="F67:G67"/>
    <mergeCell ref="H67:I67"/>
    <mergeCell ref="J67:K67"/>
    <mergeCell ref="B66:C66"/>
    <mergeCell ref="D66:E66"/>
    <mergeCell ref="F66:G66"/>
    <mergeCell ref="H66:I66"/>
    <mergeCell ref="J66:K66"/>
    <mergeCell ref="A58:A67"/>
    <mergeCell ref="A42:A56"/>
    <mergeCell ref="B38:C38"/>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 ref="D21:K21"/>
    <mergeCell ref="B22:C22"/>
    <mergeCell ref="B67:C67"/>
    <mergeCell ref="H59:I59"/>
    <mergeCell ref="J59:K59"/>
    <mergeCell ref="A68:K68"/>
    <mergeCell ref="B33:C33"/>
    <mergeCell ref="A41:K41"/>
    <mergeCell ref="B42:K42"/>
    <mergeCell ref="J43:K43"/>
    <mergeCell ref="J47:K47"/>
    <mergeCell ref="J46:K46"/>
    <mergeCell ref="B60:C60"/>
    <mergeCell ref="B62:C62"/>
    <mergeCell ref="F59:G59"/>
    <mergeCell ref="F60:G60"/>
    <mergeCell ref="D59:E59"/>
    <mergeCell ref="J48:K48"/>
    <mergeCell ref="J55:K55"/>
    <mergeCell ref="J56:K56"/>
    <mergeCell ref="B39:C39"/>
    <mergeCell ref="D43:I43"/>
    <mergeCell ref="D44:I44"/>
    <mergeCell ref="D45:I45"/>
    <mergeCell ref="D46:I46"/>
    <mergeCell ref="D60:E60"/>
    <mergeCell ref="J60:K60"/>
    <mergeCell ref="B18:C18"/>
    <mergeCell ref="D18:K18"/>
    <mergeCell ref="B14:D14"/>
    <mergeCell ref="B69:C69"/>
    <mergeCell ref="D69:K69"/>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7:K57"/>
    <mergeCell ref="B59:C59"/>
    <mergeCell ref="D47:I47"/>
    <mergeCell ref="B49:C49"/>
    <mergeCell ref="B50:C50"/>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D52:I52"/>
    <mergeCell ref="D53:I53"/>
    <mergeCell ref="D54:I54"/>
    <mergeCell ref="B40:C40"/>
    <mergeCell ref="B58:K58"/>
    <mergeCell ref="B31:C31"/>
    <mergeCell ref="D31:K31"/>
    <mergeCell ref="B25:C25"/>
    <mergeCell ref="D25:K25"/>
    <mergeCell ref="B26:C26"/>
    <mergeCell ref="D26:K26"/>
    <mergeCell ref="J45:K45"/>
    <mergeCell ref="J44:K44"/>
    <mergeCell ref="D48:I48"/>
    <mergeCell ref="D55:I55"/>
    <mergeCell ref="D56:I56"/>
    <mergeCell ref="B48:C48"/>
    <mergeCell ref="B55:C55"/>
    <mergeCell ref="B56:C56"/>
    <mergeCell ref="B43:C43"/>
    <mergeCell ref="B44:C44"/>
    <mergeCell ref="B45:C45"/>
    <mergeCell ref="B46:C46"/>
    <mergeCell ref="B47:C47"/>
    <mergeCell ref="J49:K49"/>
    <mergeCell ref="J50:K50"/>
    <mergeCell ref="J51:K51"/>
    <mergeCell ref="J52:K52"/>
    <mergeCell ref="J53:K53"/>
    <mergeCell ref="J54:K54"/>
    <mergeCell ref="B64:C64"/>
    <mergeCell ref="B65:C65"/>
    <mergeCell ref="D64:E64"/>
    <mergeCell ref="D65:E65"/>
    <mergeCell ref="F64:G64"/>
    <mergeCell ref="F65:G65"/>
    <mergeCell ref="H64:I64"/>
    <mergeCell ref="H65:I65"/>
    <mergeCell ref="J64:K64"/>
    <mergeCell ref="J65:K65"/>
    <mergeCell ref="H60:I60"/>
    <mergeCell ref="B51:C51"/>
    <mergeCell ref="B52:C52"/>
    <mergeCell ref="B53:C53"/>
    <mergeCell ref="B54:C54"/>
    <mergeCell ref="D49:I49"/>
    <mergeCell ref="D50:I50"/>
    <mergeCell ref="D51:I51"/>
  </mergeCells>
  <conditionalFormatting sqref="F33:G33 J33:K33">
    <cfRule type="containsText" dxfId="7" priority="11" stopIfTrue="1" operator="containsText" text="wybierz">
      <formula>NOT(ISERROR(SEARCH("wybierz",F33)))</formula>
    </cfRule>
  </conditionalFormatting>
  <conditionalFormatting sqref="D22:D24">
    <cfRule type="containsText" dxfId="6" priority="7" stopIfTrue="1" operator="containsText" text="wybierz">
      <formula>NOT(ISERROR(SEARCH("wybierz",D22)))</formula>
    </cfRule>
  </conditionalFormatting>
  <conditionalFormatting sqref="D25">
    <cfRule type="containsText" dxfId="5" priority="2" stopIfTrue="1" operator="containsText" text="wybierz">
      <formula>NOT(ISERROR(SEARCH("wybierz",D25)))</formula>
    </cfRule>
  </conditionalFormatting>
  <conditionalFormatting sqref="D26">
    <cfRule type="containsText" dxfId="4"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ogólne'!$K$89:$K$92</xm:f>
          </x14:formula1>
          <xm:sqref>D18:K18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9" tint="-0.249977111117893"/>
    <pageSetUpPr fitToPage="1"/>
  </sheetPr>
  <dimension ref="A1:AJ65"/>
  <sheetViews>
    <sheetView view="pageBreakPreview" topLeftCell="A28" zoomScale="85" zoomScaleNormal="100" zoomScaleSheetLayoutView="85" workbookViewId="0">
      <selection activeCell="D30" sqref="D30:K30"/>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29" width="9.140625" style="1"/>
    <col min="30" max="36" width="0" style="1" hidden="1" customWidth="1"/>
    <col min="37" max="16384" width="9.140625" style="1"/>
  </cols>
  <sheetData>
    <row r="1" spans="1:36" ht="41.25" customHeight="1" x14ac:dyDescent="0.2">
      <c r="A1" s="226" t="s">
        <v>982</v>
      </c>
      <c r="B1" s="227"/>
      <c r="C1" s="227"/>
      <c r="D1" s="227"/>
      <c r="E1" s="227"/>
      <c r="F1" s="227"/>
      <c r="G1" s="227"/>
      <c r="H1" s="227"/>
      <c r="I1" s="227"/>
      <c r="J1" s="227"/>
      <c r="K1" s="228"/>
    </row>
    <row r="2" spans="1:36" ht="30" customHeight="1" thickBot="1" x14ac:dyDescent="0.45">
      <c r="A2" s="27">
        <v>1</v>
      </c>
      <c r="B2" s="258" t="s">
        <v>134</v>
      </c>
      <c r="C2" s="258"/>
      <c r="D2" s="258"/>
      <c r="E2" s="259"/>
      <c r="F2" s="255" t="s">
        <v>1495</v>
      </c>
      <c r="G2" s="255"/>
      <c r="H2" s="255"/>
      <c r="I2" s="255"/>
      <c r="J2" s="255"/>
      <c r="K2" s="256"/>
      <c r="M2" s="50"/>
    </row>
    <row r="3" spans="1:36" ht="15" customHeight="1" thickBot="1" x14ac:dyDescent="0.25">
      <c r="A3" s="249"/>
      <c r="B3" s="250"/>
      <c r="C3" s="250"/>
      <c r="D3" s="250"/>
      <c r="E3" s="250"/>
      <c r="F3" s="250"/>
      <c r="G3" s="250"/>
      <c r="H3" s="250"/>
      <c r="I3" s="250"/>
      <c r="J3" s="250"/>
      <c r="K3" s="251"/>
    </row>
    <row r="4" spans="1:36" ht="30" customHeight="1" x14ac:dyDescent="0.25">
      <c r="A4" s="229" t="s">
        <v>1</v>
      </c>
      <c r="B4" s="230"/>
      <c r="C4" s="230"/>
      <c r="D4" s="230"/>
      <c r="E4" s="230"/>
      <c r="F4" s="230"/>
      <c r="G4" s="230"/>
      <c r="H4" s="230"/>
      <c r="I4" s="230"/>
      <c r="J4" s="233"/>
      <c r="K4" s="234"/>
    </row>
    <row r="5" spans="1:36" ht="51" customHeight="1" x14ac:dyDescent="0.2">
      <c r="A5" s="26">
        <v>2</v>
      </c>
      <c r="B5" s="297" t="s">
        <v>9</v>
      </c>
      <c r="C5" s="297"/>
      <c r="D5" s="298"/>
      <c r="E5" s="252" t="s">
        <v>1496</v>
      </c>
      <c r="F5" s="253"/>
      <c r="G5" s="253"/>
      <c r="H5" s="253"/>
      <c r="I5" s="253"/>
      <c r="J5" s="253"/>
      <c r="K5" s="254"/>
    </row>
    <row r="6" spans="1:36" ht="30" customHeight="1" x14ac:dyDescent="0.2">
      <c r="A6" s="295">
        <v>3</v>
      </c>
      <c r="B6" s="299" t="s">
        <v>30</v>
      </c>
      <c r="C6" s="299"/>
      <c r="D6" s="300"/>
      <c r="E6" s="252" t="s">
        <v>1497</v>
      </c>
      <c r="F6" s="253"/>
      <c r="G6" s="253"/>
      <c r="H6" s="253"/>
      <c r="I6" s="253"/>
      <c r="J6" s="253"/>
      <c r="K6" s="254"/>
    </row>
    <row r="7" spans="1:36" ht="30" customHeight="1" x14ac:dyDescent="0.2">
      <c r="A7" s="296"/>
      <c r="B7" s="301"/>
      <c r="C7" s="301"/>
      <c r="D7" s="302"/>
      <c r="E7" s="23" t="s">
        <v>141</v>
      </c>
      <c r="F7" s="303" t="s">
        <v>946</v>
      </c>
      <c r="G7" s="303"/>
      <c r="H7" s="304"/>
      <c r="I7" s="23" t="s">
        <v>140</v>
      </c>
      <c r="J7" s="305" t="s">
        <v>567</v>
      </c>
      <c r="K7" s="306"/>
      <c r="AF7" s="1" t="s">
        <v>981</v>
      </c>
      <c r="AJ7" s="1" t="s">
        <v>980</v>
      </c>
    </row>
    <row r="8" spans="1:36" ht="30" customHeight="1" x14ac:dyDescent="0.2">
      <c r="A8" s="295">
        <v>4</v>
      </c>
      <c r="B8" s="299" t="s">
        <v>170</v>
      </c>
      <c r="C8" s="299"/>
      <c r="D8" s="300"/>
      <c r="E8" s="252" t="s">
        <v>1379</v>
      </c>
      <c r="F8" s="253"/>
      <c r="G8" s="253"/>
      <c r="H8" s="253"/>
      <c r="I8" s="253"/>
      <c r="J8" s="253"/>
      <c r="K8" s="254"/>
    </row>
    <row r="9" spans="1:36" ht="191.25" customHeight="1" x14ac:dyDescent="0.2">
      <c r="A9" s="296"/>
      <c r="B9" s="301"/>
      <c r="C9" s="301"/>
      <c r="D9" s="302"/>
      <c r="E9" s="23" t="s">
        <v>141</v>
      </c>
      <c r="F9" s="303" t="s">
        <v>1380</v>
      </c>
      <c r="G9" s="303"/>
      <c r="H9" s="304"/>
      <c r="I9" s="23" t="s">
        <v>140</v>
      </c>
      <c r="J9" s="305" t="s">
        <v>1381</v>
      </c>
      <c r="K9" s="306"/>
      <c r="AF9" s="1" t="s">
        <v>981</v>
      </c>
      <c r="AJ9" s="1" t="s">
        <v>980</v>
      </c>
    </row>
    <row r="10" spans="1:36" ht="30" customHeight="1" x14ac:dyDescent="0.25">
      <c r="A10" s="26">
        <v>5</v>
      </c>
      <c r="B10" s="297" t="s">
        <v>124</v>
      </c>
      <c r="C10" s="297"/>
      <c r="D10" s="298"/>
      <c r="E10" s="154" t="s">
        <v>152</v>
      </c>
      <c r="F10" s="154"/>
      <c r="G10" s="154"/>
      <c r="H10" s="154"/>
      <c r="I10" s="154"/>
      <c r="J10" s="245"/>
      <c r="K10" s="246"/>
    </row>
    <row r="11" spans="1:36" ht="33" customHeight="1" x14ac:dyDescent="0.2">
      <c r="A11" s="26">
        <v>6</v>
      </c>
      <c r="B11" s="297" t="s">
        <v>133</v>
      </c>
      <c r="C11" s="297"/>
      <c r="D11" s="298"/>
      <c r="E11" s="107" t="s">
        <v>1382</v>
      </c>
      <c r="F11" s="108"/>
      <c r="G11" s="108"/>
      <c r="H11" s="108"/>
      <c r="I11" s="108"/>
      <c r="J11" s="108"/>
      <c r="K11" s="109"/>
    </row>
    <row r="12" spans="1:36" ht="30" customHeight="1" x14ac:dyDescent="0.2">
      <c r="A12" s="26">
        <v>7</v>
      </c>
      <c r="B12" s="297" t="s">
        <v>26</v>
      </c>
      <c r="C12" s="297"/>
      <c r="D12" s="298"/>
      <c r="E12" s="247" t="s">
        <v>1383</v>
      </c>
      <c r="F12" s="247"/>
      <c r="G12" s="247"/>
      <c r="H12" s="247"/>
      <c r="I12" s="247"/>
      <c r="J12" s="247"/>
      <c r="K12" s="248"/>
    </row>
    <row r="13" spans="1:36" ht="30" customHeight="1" x14ac:dyDescent="0.2">
      <c r="A13" s="26">
        <v>8</v>
      </c>
      <c r="B13" s="297" t="s">
        <v>29</v>
      </c>
      <c r="C13" s="297"/>
      <c r="D13" s="298"/>
      <c r="E13" s="107" t="s">
        <v>1384</v>
      </c>
      <c r="F13" s="108"/>
      <c r="G13" s="108"/>
      <c r="H13" s="108"/>
      <c r="I13" s="108"/>
      <c r="J13" s="108"/>
      <c r="K13" s="109"/>
    </row>
    <row r="14" spans="1:36" ht="54.75" customHeight="1" thickBot="1" x14ac:dyDescent="0.25">
      <c r="A14" s="27">
        <v>9</v>
      </c>
      <c r="B14" s="258" t="s">
        <v>18</v>
      </c>
      <c r="C14" s="258"/>
      <c r="D14" s="259"/>
      <c r="E14" s="131" t="s">
        <v>1377</v>
      </c>
      <c r="F14" s="132"/>
      <c r="G14" s="132"/>
      <c r="H14" s="132"/>
      <c r="I14" s="132"/>
      <c r="J14" s="132"/>
      <c r="K14" s="133"/>
    </row>
    <row r="15" spans="1:36" ht="15" customHeight="1" thickBot="1" x14ac:dyDescent="0.25">
      <c r="A15" s="249"/>
      <c r="B15" s="250"/>
      <c r="C15" s="250"/>
      <c r="D15" s="250"/>
      <c r="E15" s="250"/>
      <c r="F15" s="250"/>
      <c r="G15" s="250"/>
      <c r="H15" s="250"/>
      <c r="I15" s="250"/>
      <c r="J15" s="250"/>
      <c r="K15" s="251"/>
    </row>
    <row r="16" spans="1:36" ht="30" customHeight="1" x14ac:dyDescent="0.2">
      <c r="A16" s="229" t="s">
        <v>31</v>
      </c>
      <c r="B16" s="230"/>
      <c r="C16" s="230"/>
      <c r="D16" s="230"/>
      <c r="E16" s="230"/>
      <c r="F16" s="230"/>
      <c r="G16" s="230"/>
      <c r="H16" s="230"/>
      <c r="I16" s="230"/>
      <c r="J16" s="230"/>
      <c r="K16" s="231"/>
    </row>
    <row r="17" spans="1:30" ht="41.25" hidden="1" customHeight="1" x14ac:dyDescent="0.2">
      <c r="A17" s="8">
        <v>6</v>
      </c>
      <c r="B17" s="237" t="s">
        <v>10</v>
      </c>
      <c r="C17" s="237"/>
      <c r="D17" s="238" t="s">
        <v>6</v>
      </c>
      <c r="E17" s="238"/>
      <c r="F17" s="238"/>
      <c r="G17" s="238"/>
      <c r="H17" s="238"/>
      <c r="I17" s="238"/>
      <c r="J17" s="238"/>
      <c r="K17" s="239"/>
    </row>
    <row r="18" spans="1:30" ht="41.25" customHeight="1" x14ac:dyDescent="0.2">
      <c r="A18" s="26">
        <v>10</v>
      </c>
      <c r="B18" s="209" t="s">
        <v>11</v>
      </c>
      <c r="C18" s="209"/>
      <c r="D18" s="238" t="s">
        <v>166</v>
      </c>
      <c r="E18" s="238"/>
      <c r="F18" s="238"/>
      <c r="G18" s="238"/>
      <c r="H18" s="238"/>
      <c r="I18" s="238"/>
      <c r="J18" s="238"/>
      <c r="K18" s="239"/>
    </row>
    <row r="19" spans="1:30" ht="40.5" customHeight="1" thickBot="1" x14ac:dyDescent="0.25">
      <c r="A19" s="60">
        <v>11</v>
      </c>
      <c r="B19" s="240" t="s">
        <v>32</v>
      </c>
      <c r="C19" s="240"/>
      <c r="D19" s="241" t="s">
        <v>101</v>
      </c>
      <c r="E19" s="241"/>
      <c r="F19" s="241"/>
      <c r="G19" s="241"/>
      <c r="H19" s="241"/>
      <c r="I19" s="241"/>
      <c r="J19" s="241"/>
      <c r="K19" s="242"/>
      <c r="AD19" s="1" t="s">
        <v>199</v>
      </c>
    </row>
    <row r="20" spans="1:30" ht="15" customHeight="1" thickBot="1" x14ac:dyDescent="0.25">
      <c r="A20" s="232"/>
      <c r="B20" s="232"/>
      <c r="C20" s="232"/>
      <c r="D20" s="232"/>
      <c r="E20" s="232"/>
      <c r="F20" s="232"/>
      <c r="G20" s="232"/>
      <c r="H20" s="232"/>
      <c r="I20" s="232"/>
      <c r="J20" s="232"/>
      <c r="K20" s="232"/>
    </row>
    <row r="21" spans="1:30" ht="30" customHeight="1" x14ac:dyDescent="0.2">
      <c r="A21" s="58">
        <v>12</v>
      </c>
      <c r="B21" s="257" t="s">
        <v>27</v>
      </c>
      <c r="C21" s="257"/>
      <c r="D21" s="307" t="s">
        <v>123</v>
      </c>
      <c r="E21" s="307"/>
      <c r="F21" s="307"/>
      <c r="G21" s="307"/>
      <c r="H21" s="307"/>
      <c r="I21" s="307"/>
      <c r="J21" s="307"/>
      <c r="K21" s="308"/>
    </row>
    <row r="22" spans="1:30" ht="30" customHeight="1" x14ac:dyDescent="0.2">
      <c r="A22" s="59">
        <v>13</v>
      </c>
      <c r="B22" s="209" t="s">
        <v>28</v>
      </c>
      <c r="C22" s="209"/>
      <c r="D22" s="210" t="s">
        <v>47</v>
      </c>
      <c r="E22" s="210"/>
      <c r="F22" s="210"/>
      <c r="G22" s="210"/>
      <c r="H22" s="210"/>
      <c r="I22" s="210"/>
      <c r="J22" s="210"/>
      <c r="K22" s="211"/>
    </row>
    <row r="23" spans="1:30" ht="55.5" customHeight="1" x14ac:dyDescent="0.2">
      <c r="A23" s="59">
        <v>14</v>
      </c>
      <c r="B23" s="209" t="s">
        <v>0</v>
      </c>
      <c r="C23" s="209"/>
      <c r="D23" s="210" t="s">
        <v>132</v>
      </c>
      <c r="E23" s="210"/>
      <c r="F23" s="210"/>
      <c r="G23" s="210"/>
      <c r="H23" s="210"/>
      <c r="I23" s="210"/>
      <c r="J23" s="210"/>
      <c r="K23" s="211"/>
    </row>
    <row r="24" spans="1:30" ht="65.25" customHeight="1" x14ac:dyDescent="0.2">
      <c r="A24" s="59">
        <v>15</v>
      </c>
      <c r="B24" s="209" t="s">
        <v>33</v>
      </c>
      <c r="C24" s="209"/>
      <c r="D24" s="210" t="s">
        <v>1498</v>
      </c>
      <c r="E24" s="210"/>
      <c r="F24" s="210"/>
      <c r="G24" s="210"/>
      <c r="H24" s="210"/>
      <c r="I24" s="210"/>
      <c r="J24" s="210"/>
      <c r="K24" s="211"/>
    </row>
    <row r="25" spans="1:30" ht="264" customHeight="1" x14ac:dyDescent="0.2">
      <c r="A25" s="59">
        <v>16</v>
      </c>
      <c r="B25" s="209" t="s">
        <v>171</v>
      </c>
      <c r="C25" s="209"/>
      <c r="D25" s="210" t="s">
        <v>1550</v>
      </c>
      <c r="E25" s="210"/>
      <c r="F25" s="210"/>
      <c r="G25" s="210"/>
      <c r="H25" s="210"/>
      <c r="I25" s="210"/>
      <c r="J25" s="210"/>
      <c r="K25" s="211"/>
    </row>
    <row r="26" spans="1:30" ht="177.75" customHeight="1" x14ac:dyDescent="0.2">
      <c r="A26" s="59">
        <v>17</v>
      </c>
      <c r="B26" s="205" t="s">
        <v>191</v>
      </c>
      <c r="C26" s="206"/>
      <c r="D26" s="320" t="s">
        <v>1551</v>
      </c>
      <c r="E26" s="321"/>
      <c r="F26" s="321"/>
      <c r="G26" s="321"/>
      <c r="H26" s="321"/>
      <c r="I26" s="321"/>
      <c r="J26" s="321"/>
      <c r="K26" s="322"/>
    </row>
    <row r="27" spans="1:30" ht="197.25" customHeight="1" thickBot="1" x14ac:dyDescent="0.25">
      <c r="A27" s="60">
        <v>18</v>
      </c>
      <c r="B27" s="202" t="s">
        <v>192</v>
      </c>
      <c r="C27" s="202"/>
      <c r="D27" s="241" t="s">
        <v>1499</v>
      </c>
      <c r="E27" s="241"/>
      <c r="F27" s="241"/>
      <c r="G27" s="241"/>
      <c r="H27" s="241"/>
      <c r="I27" s="241"/>
      <c r="J27" s="241"/>
      <c r="K27" s="242"/>
    </row>
    <row r="28" spans="1:30" ht="15.75" customHeight="1" thickBot="1" x14ac:dyDescent="0.25">
      <c r="A28" s="232"/>
      <c r="B28" s="232"/>
      <c r="C28" s="232"/>
      <c r="D28" s="232"/>
      <c r="E28" s="232"/>
      <c r="F28" s="232"/>
      <c r="G28" s="232"/>
      <c r="H28" s="232"/>
      <c r="I28" s="232"/>
      <c r="J28" s="232"/>
      <c r="K28" s="232"/>
    </row>
    <row r="29" spans="1:30" ht="68.25" customHeight="1" x14ac:dyDescent="0.2">
      <c r="A29" s="58">
        <v>19</v>
      </c>
      <c r="B29" s="263" t="s">
        <v>3</v>
      </c>
      <c r="C29" s="263"/>
      <c r="D29" s="264" t="s">
        <v>1521</v>
      </c>
      <c r="E29" s="264"/>
      <c r="F29" s="264"/>
      <c r="G29" s="264"/>
      <c r="H29" s="264"/>
      <c r="I29" s="264"/>
      <c r="J29" s="264"/>
      <c r="K29" s="265"/>
    </row>
    <row r="30" spans="1:30" ht="359.25" customHeight="1" x14ac:dyDescent="0.2">
      <c r="A30" s="59">
        <v>20</v>
      </c>
      <c r="B30" s="274" t="s">
        <v>7</v>
      </c>
      <c r="C30" s="274"/>
      <c r="D30" s="317" t="s">
        <v>1575</v>
      </c>
      <c r="E30" s="318"/>
      <c r="F30" s="318"/>
      <c r="G30" s="318"/>
      <c r="H30" s="318"/>
      <c r="I30" s="318"/>
      <c r="J30" s="318"/>
      <c r="K30" s="319"/>
    </row>
    <row r="31" spans="1:30" ht="132" customHeight="1" thickBot="1" x14ac:dyDescent="0.25">
      <c r="A31" s="47">
        <v>21</v>
      </c>
      <c r="B31" s="205" t="s">
        <v>14</v>
      </c>
      <c r="C31" s="206"/>
      <c r="D31" s="315" t="s">
        <v>1552</v>
      </c>
      <c r="E31" s="315"/>
      <c r="F31" s="315"/>
      <c r="G31" s="315"/>
      <c r="H31" s="315"/>
      <c r="I31" s="315"/>
      <c r="J31" s="315"/>
      <c r="K31" s="316"/>
    </row>
    <row r="32" spans="1:30" ht="13.5" thickBot="1" x14ac:dyDescent="0.25">
      <c r="A32" s="232"/>
      <c r="B32" s="232"/>
      <c r="C32" s="232"/>
      <c r="D32" s="232"/>
      <c r="E32" s="232"/>
      <c r="F32" s="232"/>
      <c r="G32" s="232"/>
      <c r="H32" s="232"/>
      <c r="I32" s="232"/>
      <c r="J32" s="232"/>
      <c r="K32" s="232"/>
    </row>
    <row r="33" spans="1:12" ht="60" customHeight="1" x14ac:dyDescent="0.2">
      <c r="A33" s="31">
        <v>22</v>
      </c>
      <c r="B33" s="279" t="s">
        <v>960</v>
      </c>
      <c r="C33" s="279"/>
      <c r="D33" s="270" t="s">
        <v>961</v>
      </c>
      <c r="E33" s="270"/>
      <c r="F33" s="271" t="s">
        <v>1388</v>
      </c>
      <c r="G33" s="272"/>
      <c r="H33" s="235" t="s">
        <v>962</v>
      </c>
      <c r="I33" s="236"/>
      <c r="J33" s="271" t="s">
        <v>1564</v>
      </c>
      <c r="K33" s="273"/>
    </row>
    <row r="34" spans="1:12" ht="60" customHeight="1" thickBot="1" x14ac:dyDescent="0.25">
      <c r="A34" s="60">
        <v>23</v>
      </c>
      <c r="B34" s="266" t="s">
        <v>963</v>
      </c>
      <c r="C34" s="267"/>
      <c r="D34" s="268" t="s">
        <v>1388</v>
      </c>
      <c r="E34" s="268"/>
      <c r="F34" s="268"/>
      <c r="G34" s="268"/>
      <c r="H34" s="268"/>
      <c r="I34" s="268"/>
      <c r="J34" s="268"/>
      <c r="K34" s="269"/>
    </row>
    <row r="35" spans="1:12" ht="15" customHeight="1" thickBot="1" x14ac:dyDescent="0.25">
      <c r="A35" s="232"/>
      <c r="B35" s="232"/>
      <c r="C35" s="232"/>
      <c r="D35" s="232"/>
      <c r="E35" s="232"/>
      <c r="F35" s="232"/>
      <c r="G35" s="232"/>
      <c r="H35" s="232"/>
      <c r="I35" s="232"/>
      <c r="J35" s="232"/>
      <c r="K35" s="232"/>
    </row>
    <row r="36" spans="1:12" ht="30" customHeight="1" x14ac:dyDescent="0.2">
      <c r="A36" s="275" t="s">
        <v>17</v>
      </c>
      <c r="B36" s="276"/>
      <c r="C36" s="276"/>
      <c r="D36" s="24">
        <v>2016</v>
      </c>
      <c r="E36" s="24">
        <v>2017</v>
      </c>
      <c r="F36" s="24">
        <v>2018</v>
      </c>
      <c r="G36" s="24">
        <v>2019</v>
      </c>
      <c r="H36" s="24">
        <v>2020</v>
      </c>
      <c r="I36" s="24" t="s">
        <v>175</v>
      </c>
      <c r="J36" s="24" t="s">
        <v>175</v>
      </c>
      <c r="K36" s="25" t="s">
        <v>135</v>
      </c>
    </row>
    <row r="37" spans="1:12" ht="45" customHeight="1" x14ac:dyDescent="0.2">
      <c r="A37" s="59">
        <v>24</v>
      </c>
      <c r="B37" s="274" t="s">
        <v>16</v>
      </c>
      <c r="C37" s="274"/>
      <c r="D37" s="67">
        <v>4077472</v>
      </c>
      <c r="E37" s="67">
        <v>21980632</v>
      </c>
      <c r="F37" s="67">
        <v>21980632</v>
      </c>
      <c r="G37" s="67">
        <v>21980632</v>
      </c>
      <c r="H37" s="67">
        <v>21980632</v>
      </c>
      <c r="I37" s="67"/>
      <c r="J37" s="67"/>
      <c r="K37" s="88">
        <f>D37+E37+F37+G37+H37</f>
        <v>92000000</v>
      </c>
    </row>
    <row r="38" spans="1:12" ht="45" customHeight="1" x14ac:dyDescent="0.2">
      <c r="A38" s="59">
        <v>25</v>
      </c>
      <c r="B38" s="274" t="s">
        <v>15</v>
      </c>
      <c r="C38" s="274"/>
      <c r="D38" s="67">
        <v>4077472</v>
      </c>
      <c r="E38" s="67">
        <v>21980632</v>
      </c>
      <c r="F38" s="67">
        <v>21980632</v>
      </c>
      <c r="G38" s="67">
        <v>21980632</v>
      </c>
      <c r="H38" s="67">
        <v>21980632</v>
      </c>
      <c r="I38" s="67"/>
      <c r="J38" s="67"/>
      <c r="K38" s="88">
        <f t="shared" ref="K38:K39" si="0">D38+E38+F38+G38+H38</f>
        <v>92000000</v>
      </c>
    </row>
    <row r="39" spans="1:12" ht="45" customHeight="1" x14ac:dyDescent="0.2">
      <c r="A39" s="59">
        <v>26</v>
      </c>
      <c r="B39" s="274" t="s">
        <v>12</v>
      </c>
      <c r="C39" s="274"/>
      <c r="D39" s="67"/>
      <c r="E39" s="67">
        <v>14000000</v>
      </c>
      <c r="F39" s="67">
        <v>14000000</v>
      </c>
      <c r="G39" s="67">
        <v>14000000</v>
      </c>
      <c r="H39" s="67">
        <v>14000000</v>
      </c>
      <c r="I39" s="67"/>
      <c r="J39" s="67"/>
      <c r="K39" s="88">
        <f t="shared" si="0"/>
        <v>56000000</v>
      </c>
    </row>
    <row r="40" spans="1:12" ht="45" customHeight="1" thickBot="1" x14ac:dyDescent="0.25">
      <c r="A40" s="60">
        <v>27</v>
      </c>
      <c r="B40" s="202" t="s">
        <v>34</v>
      </c>
      <c r="C40" s="202"/>
      <c r="D40" s="89"/>
      <c r="E40" s="90">
        <v>63.69</v>
      </c>
      <c r="F40" s="90">
        <v>63.69</v>
      </c>
      <c r="G40" s="90">
        <v>63.69</v>
      </c>
      <c r="H40" s="90">
        <v>63.69</v>
      </c>
      <c r="I40" s="89"/>
      <c r="J40" s="89"/>
      <c r="K40" s="91">
        <v>60.87</v>
      </c>
    </row>
    <row r="41" spans="1:12" ht="13.5" thickBot="1" x14ac:dyDescent="0.25">
      <c r="A41" s="280"/>
      <c r="B41" s="280"/>
      <c r="C41" s="280"/>
      <c r="D41" s="280"/>
      <c r="E41" s="280"/>
      <c r="F41" s="280"/>
      <c r="G41" s="280"/>
      <c r="H41" s="280"/>
      <c r="I41" s="280"/>
      <c r="J41" s="280"/>
      <c r="K41" s="280"/>
    </row>
    <row r="42" spans="1:12" ht="30" customHeight="1" x14ac:dyDescent="0.2">
      <c r="A42" s="291">
        <v>28</v>
      </c>
      <c r="B42" s="276" t="s">
        <v>35</v>
      </c>
      <c r="C42" s="276"/>
      <c r="D42" s="276"/>
      <c r="E42" s="276"/>
      <c r="F42" s="276"/>
      <c r="G42" s="276"/>
      <c r="H42" s="276"/>
      <c r="I42" s="276"/>
      <c r="J42" s="276"/>
      <c r="K42" s="281"/>
    </row>
    <row r="43" spans="1:12" ht="30" customHeight="1" x14ac:dyDescent="0.2">
      <c r="A43" s="292"/>
      <c r="B43" s="219" t="s">
        <v>4</v>
      </c>
      <c r="C43" s="219"/>
      <c r="D43" s="219" t="s">
        <v>36</v>
      </c>
      <c r="E43" s="219"/>
      <c r="F43" s="219"/>
      <c r="G43" s="219"/>
      <c r="H43" s="219"/>
      <c r="I43" s="219"/>
      <c r="J43" s="219" t="s">
        <v>37</v>
      </c>
      <c r="K43" s="277"/>
    </row>
    <row r="44" spans="1:12" ht="30" customHeight="1" x14ac:dyDescent="0.2">
      <c r="A44" s="292"/>
      <c r="B44" s="313" t="s">
        <v>1500</v>
      </c>
      <c r="C44" s="313"/>
      <c r="D44" s="313" t="s">
        <v>1501</v>
      </c>
      <c r="E44" s="313"/>
      <c r="F44" s="313"/>
      <c r="G44" s="313"/>
      <c r="H44" s="313"/>
      <c r="I44" s="313"/>
      <c r="J44" s="314">
        <f>1800000+34863</f>
        <v>1834863</v>
      </c>
      <c r="K44" s="314"/>
    </row>
    <row r="45" spans="1:12" ht="36.75" customHeight="1" x14ac:dyDescent="0.35">
      <c r="A45" s="292"/>
      <c r="B45" s="313" t="s">
        <v>1500</v>
      </c>
      <c r="C45" s="313"/>
      <c r="D45" s="313" t="s">
        <v>1502</v>
      </c>
      <c r="E45" s="313"/>
      <c r="F45" s="313"/>
      <c r="G45" s="313"/>
      <c r="H45" s="313"/>
      <c r="I45" s="313"/>
      <c r="J45" s="314">
        <f>50000+967</f>
        <v>50967</v>
      </c>
      <c r="K45" s="314"/>
      <c r="L45" s="49"/>
    </row>
    <row r="46" spans="1:12" ht="33" customHeight="1" x14ac:dyDescent="0.2">
      <c r="A46" s="292"/>
      <c r="B46" s="313" t="s">
        <v>1500</v>
      </c>
      <c r="C46" s="313"/>
      <c r="D46" s="313" t="s">
        <v>1503</v>
      </c>
      <c r="E46" s="313"/>
      <c r="F46" s="313"/>
      <c r="G46" s="313"/>
      <c r="H46" s="313"/>
      <c r="I46" s="313"/>
      <c r="J46" s="314">
        <v>20000</v>
      </c>
      <c r="K46" s="314"/>
    </row>
    <row r="47" spans="1:12" ht="43.5" customHeight="1" x14ac:dyDescent="0.2">
      <c r="A47" s="292"/>
      <c r="B47" s="313" t="s">
        <v>1504</v>
      </c>
      <c r="C47" s="313"/>
      <c r="D47" s="313" t="s">
        <v>1505</v>
      </c>
      <c r="E47" s="313"/>
      <c r="F47" s="313"/>
      <c r="G47" s="313"/>
      <c r="H47" s="313"/>
      <c r="I47" s="313"/>
      <c r="J47" s="314">
        <f>2080000+40287</f>
        <v>2120287</v>
      </c>
      <c r="K47" s="314"/>
    </row>
    <row r="48" spans="1:12" ht="30" customHeight="1" x14ac:dyDescent="0.2">
      <c r="A48" s="292"/>
      <c r="B48" s="313" t="s">
        <v>1504</v>
      </c>
      <c r="C48" s="313"/>
      <c r="D48" s="313" t="s">
        <v>1506</v>
      </c>
      <c r="E48" s="313"/>
      <c r="F48" s="313"/>
      <c r="G48" s="313"/>
      <c r="H48" s="313"/>
      <c r="I48" s="313"/>
      <c r="J48" s="314">
        <f>67805528-20000</f>
        <v>67785528</v>
      </c>
      <c r="K48" s="314"/>
    </row>
    <row r="49" spans="1:12" ht="42" customHeight="1" x14ac:dyDescent="0.2">
      <c r="A49" s="292"/>
      <c r="B49" s="313" t="s">
        <v>1507</v>
      </c>
      <c r="C49" s="313"/>
      <c r="D49" s="313" t="s">
        <v>1508</v>
      </c>
      <c r="E49" s="313"/>
      <c r="F49" s="313"/>
      <c r="G49" s="313"/>
      <c r="H49" s="313"/>
      <c r="I49" s="313"/>
      <c r="J49" s="314">
        <v>20000000</v>
      </c>
      <c r="K49" s="314"/>
    </row>
    <row r="50" spans="1:12" ht="45.75" customHeight="1" x14ac:dyDescent="0.2">
      <c r="A50" s="292"/>
      <c r="B50" s="313" t="s">
        <v>1500</v>
      </c>
      <c r="C50" s="313"/>
      <c r="D50" s="313" t="s">
        <v>1509</v>
      </c>
      <c r="E50" s="313"/>
      <c r="F50" s="313"/>
      <c r="G50" s="313"/>
      <c r="H50" s="313"/>
      <c r="I50" s="313"/>
      <c r="J50" s="314">
        <v>25000</v>
      </c>
      <c r="K50" s="314"/>
    </row>
    <row r="51" spans="1:12" ht="30" customHeight="1" x14ac:dyDescent="0.2">
      <c r="A51" s="292"/>
      <c r="B51" s="313" t="s">
        <v>1510</v>
      </c>
      <c r="C51" s="313"/>
      <c r="D51" s="313" t="s">
        <v>1511</v>
      </c>
      <c r="E51" s="313"/>
      <c r="F51" s="313"/>
      <c r="G51" s="313"/>
      <c r="H51" s="313"/>
      <c r="I51" s="313"/>
      <c r="J51" s="314">
        <f>70000+1355</f>
        <v>71355</v>
      </c>
      <c r="K51" s="314"/>
    </row>
    <row r="52" spans="1:12" ht="30" customHeight="1" thickBot="1" x14ac:dyDescent="0.25">
      <c r="A52" s="294"/>
      <c r="B52" s="313" t="s">
        <v>1406</v>
      </c>
      <c r="C52" s="313"/>
      <c r="D52" s="313" t="s">
        <v>1512</v>
      </c>
      <c r="E52" s="313"/>
      <c r="F52" s="313"/>
      <c r="G52" s="313"/>
      <c r="H52" s="313"/>
      <c r="I52" s="313"/>
      <c r="J52" s="314">
        <v>92000</v>
      </c>
      <c r="K52" s="314"/>
    </row>
    <row r="53" spans="1:12" ht="15" customHeight="1" thickBot="1" x14ac:dyDescent="0.25">
      <c r="A53" s="232"/>
      <c r="B53" s="232"/>
      <c r="C53" s="232"/>
      <c r="D53" s="232"/>
      <c r="E53" s="232"/>
      <c r="F53" s="232"/>
      <c r="G53" s="232"/>
      <c r="H53" s="232"/>
      <c r="I53" s="232"/>
      <c r="J53" s="232"/>
      <c r="K53" s="232"/>
    </row>
    <row r="54" spans="1:12" ht="30" customHeight="1" x14ac:dyDescent="0.2">
      <c r="A54" s="291">
        <v>29</v>
      </c>
      <c r="B54" s="203" t="s">
        <v>139</v>
      </c>
      <c r="C54" s="203"/>
      <c r="D54" s="203"/>
      <c r="E54" s="203"/>
      <c r="F54" s="203"/>
      <c r="G54" s="203"/>
      <c r="H54" s="203"/>
      <c r="I54" s="203"/>
      <c r="J54" s="203"/>
      <c r="K54" s="204"/>
    </row>
    <row r="55" spans="1:12" ht="42.75" customHeight="1" x14ac:dyDescent="0.2">
      <c r="A55" s="292"/>
      <c r="B55" s="219" t="s">
        <v>137</v>
      </c>
      <c r="C55" s="219"/>
      <c r="D55" s="219" t="s">
        <v>38</v>
      </c>
      <c r="E55" s="219"/>
      <c r="F55" s="219" t="s">
        <v>958</v>
      </c>
      <c r="G55" s="219"/>
      <c r="H55" s="219" t="s">
        <v>176</v>
      </c>
      <c r="I55" s="219"/>
      <c r="J55" s="219" t="s">
        <v>138</v>
      </c>
      <c r="K55" s="277"/>
    </row>
    <row r="56" spans="1:12" ht="30" customHeight="1" x14ac:dyDescent="0.2">
      <c r="A56" s="292"/>
      <c r="B56" s="282" t="s">
        <v>1412</v>
      </c>
      <c r="C56" s="282"/>
      <c r="D56" s="284" t="s">
        <v>1413</v>
      </c>
      <c r="E56" s="284"/>
      <c r="F56" s="284" t="s">
        <v>1414</v>
      </c>
      <c r="G56" s="284"/>
      <c r="H56" s="197">
        <v>426852</v>
      </c>
      <c r="I56" s="197"/>
      <c r="J56" s="289">
        <v>1009825</v>
      </c>
      <c r="K56" s="290"/>
    </row>
    <row r="57" spans="1:12" ht="30" customHeight="1" x14ac:dyDescent="0.35">
      <c r="A57" s="293"/>
      <c r="B57" s="282" t="s">
        <v>1415</v>
      </c>
      <c r="C57" s="282"/>
      <c r="D57" s="284" t="s">
        <v>1413</v>
      </c>
      <c r="E57" s="284"/>
      <c r="F57" s="284" t="s">
        <v>1416</v>
      </c>
      <c r="G57" s="284"/>
      <c r="H57" s="197" t="s">
        <v>1567</v>
      </c>
      <c r="I57" s="197"/>
      <c r="J57" s="289">
        <v>0</v>
      </c>
      <c r="K57" s="290"/>
      <c r="L57" s="49"/>
    </row>
    <row r="58" spans="1:12" ht="30" customHeight="1" thickBot="1" x14ac:dyDescent="0.4">
      <c r="A58" s="293"/>
      <c r="B58" s="283" t="s">
        <v>1568</v>
      </c>
      <c r="C58" s="283"/>
      <c r="D58" s="284" t="s">
        <v>1413</v>
      </c>
      <c r="E58" s="284"/>
      <c r="F58" s="284" t="s">
        <v>1416</v>
      </c>
      <c r="G58" s="284"/>
      <c r="H58" s="197" t="s">
        <v>1567</v>
      </c>
      <c r="I58" s="197"/>
      <c r="J58" s="289">
        <v>0</v>
      </c>
      <c r="K58" s="290"/>
      <c r="L58" s="49"/>
    </row>
    <row r="59" spans="1:12" ht="42.75" customHeight="1" thickBot="1" x14ac:dyDescent="0.4">
      <c r="A59" s="293"/>
      <c r="B59" s="283" t="s">
        <v>1566</v>
      </c>
      <c r="C59" s="283"/>
      <c r="D59" s="284" t="s">
        <v>1413</v>
      </c>
      <c r="E59" s="284"/>
      <c r="F59" s="284" t="s">
        <v>1416</v>
      </c>
      <c r="G59" s="284"/>
      <c r="H59" s="197" t="s">
        <v>1567</v>
      </c>
      <c r="I59" s="197"/>
      <c r="J59" s="289">
        <v>0</v>
      </c>
      <c r="K59" s="290"/>
      <c r="L59" s="49"/>
    </row>
    <row r="60" spans="1:12" ht="30" customHeight="1" x14ac:dyDescent="0.35">
      <c r="A60" s="293"/>
      <c r="B60" s="107" t="s">
        <v>1417</v>
      </c>
      <c r="C60" s="191"/>
      <c r="D60" s="192" t="s">
        <v>1418</v>
      </c>
      <c r="E60" s="191"/>
      <c r="F60" s="192" t="s">
        <v>1419</v>
      </c>
      <c r="G60" s="191"/>
      <c r="H60" s="193">
        <v>1</v>
      </c>
      <c r="I60" s="194"/>
      <c r="J60" s="195">
        <v>5</v>
      </c>
      <c r="K60" s="196"/>
      <c r="L60" s="49"/>
    </row>
    <row r="61" spans="1:12" ht="46.5" customHeight="1" thickBot="1" x14ac:dyDescent="0.25">
      <c r="A61" s="293"/>
      <c r="B61" s="283" t="s">
        <v>1422</v>
      </c>
      <c r="C61" s="283"/>
      <c r="D61" s="283" t="s">
        <v>1418</v>
      </c>
      <c r="E61" s="283"/>
      <c r="F61" s="309" t="s">
        <v>1419</v>
      </c>
      <c r="G61" s="309"/>
      <c r="H61" s="310" t="s">
        <v>1567</v>
      </c>
      <c r="I61" s="310"/>
      <c r="J61" s="311">
        <v>0</v>
      </c>
      <c r="K61" s="312"/>
    </row>
    <row r="62" spans="1:12" ht="51.75" customHeight="1" thickBot="1" x14ac:dyDescent="0.25">
      <c r="A62" s="293"/>
      <c r="B62" s="283" t="s">
        <v>1565</v>
      </c>
      <c r="C62" s="283"/>
      <c r="D62" s="283" t="s">
        <v>1418</v>
      </c>
      <c r="E62" s="283"/>
      <c r="F62" s="309" t="s">
        <v>1419</v>
      </c>
      <c r="G62" s="309"/>
      <c r="H62" s="310">
        <v>1</v>
      </c>
      <c r="I62" s="310"/>
      <c r="J62" s="311">
        <v>0</v>
      </c>
      <c r="K62" s="312"/>
    </row>
    <row r="63" spans="1:12" ht="30" customHeight="1" thickBot="1" x14ac:dyDescent="0.4">
      <c r="A63" s="293"/>
      <c r="B63" s="107" t="s">
        <v>1420</v>
      </c>
      <c r="C63" s="191"/>
      <c r="D63" s="192" t="s">
        <v>1418</v>
      </c>
      <c r="E63" s="191"/>
      <c r="F63" s="192" t="s">
        <v>1421</v>
      </c>
      <c r="G63" s="191"/>
      <c r="H63" s="197">
        <v>10000000</v>
      </c>
      <c r="I63" s="197"/>
      <c r="J63" s="195">
        <v>0</v>
      </c>
      <c r="K63" s="196"/>
      <c r="L63" s="49"/>
    </row>
    <row r="64" spans="1:12" ht="15" customHeight="1" thickBot="1" x14ac:dyDescent="0.25">
      <c r="A64" s="278"/>
      <c r="B64" s="278"/>
      <c r="C64" s="278"/>
      <c r="D64" s="278"/>
      <c r="E64" s="278"/>
      <c r="F64" s="278"/>
      <c r="G64" s="278"/>
      <c r="H64" s="278"/>
      <c r="I64" s="278"/>
      <c r="J64" s="278"/>
      <c r="K64" s="278"/>
    </row>
    <row r="65" spans="1:11" ht="30" customHeight="1" thickBot="1" x14ac:dyDescent="0.25">
      <c r="A65" s="32">
        <v>30</v>
      </c>
      <c r="B65" s="260" t="s">
        <v>8</v>
      </c>
      <c r="C65" s="260"/>
      <c r="D65" s="261" t="s">
        <v>190</v>
      </c>
      <c r="E65" s="261"/>
      <c r="F65" s="261"/>
      <c r="G65" s="261"/>
      <c r="H65" s="261"/>
      <c r="I65" s="261"/>
      <c r="J65" s="261"/>
      <c r="K65" s="262"/>
    </row>
  </sheetData>
  <mergeCells count="155">
    <mergeCell ref="F62:G62"/>
    <mergeCell ref="H62:I62"/>
    <mergeCell ref="J62:K62"/>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B30:C30"/>
    <mergeCell ref="D30:K30"/>
    <mergeCell ref="B24:C24"/>
    <mergeCell ref="D24:K24"/>
    <mergeCell ref="B25:C25"/>
    <mergeCell ref="D25:K25"/>
    <mergeCell ref="B26:C26"/>
    <mergeCell ref="D26:K26"/>
    <mergeCell ref="B34:C34"/>
    <mergeCell ref="D34:K34"/>
    <mergeCell ref="A35:K35"/>
    <mergeCell ref="A36:C36"/>
    <mergeCell ref="B37:C37"/>
    <mergeCell ref="B38:C38"/>
    <mergeCell ref="B31:C31"/>
    <mergeCell ref="D31:K31"/>
    <mergeCell ref="A32:K32"/>
    <mergeCell ref="B33:C33"/>
    <mergeCell ref="D33:E33"/>
    <mergeCell ref="F33:G33"/>
    <mergeCell ref="H33:I33"/>
    <mergeCell ref="J33:K33"/>
    <mergeCell ref="B39:C39"/>
    <mergeCell ref="B40:C40"/>
    <mergeCell ref="A41:K41"/>
    <mergeCell ref="A42:A52"/>
    <mergeCell ref="B42:K42"/>
    <mergeCell ref="B43:C43"/>
    <mergeCell ref="D43:I43"/>
    <mergeCell ref="J43:K43"/>
    <mergeCell ref="B44:C44"/>
    <mergeCell ref="D44:I44"/>
    <mergeCell ref="B47:C47"/>
    <mergeCell ref="D47:I47"/>
    <mergeCell ref="J47:K47"/>
    <mergeCell ref="B48:C48"/>
    <mergeCell ref="D48:I48"/>
    <mergeCell ref="J48:K48"/>
    <mergeCell ref="J44:K44"/>
    <mergeCell ref="B45:C45"/>
    <mergeCell ref="D45:I45"/>
    <mergeCell ref="J45:K45"/>
    <mergeCell ref="B46:C46"/>
    <mergeCell ref="D46:I46"/>
    <mergeCell ref="J46:K46"/>
    <mergeCell ref="B52:C52"/>
    <mergeCell ref="D52:I52"/>
    <mergeCell ref="J52:K52"/>
    <mergeCell ref="B51:C51"/>
    <mergeCell ref="D51:I51"/>
    <mergeCell ref="J51:K51"/>
    <mergeCell ref="B49:C49"/>
    <mergeCell ref="D49:I49"/>
    <mergeCell ref="J49:K49"/>
    <mergeCell ref="B50:C50"/>
    <mergeCell ref="D50:I50"/>
    <mergeCell ref="J50:K50"/>
    <mergeCell ref="A53:K53"/>
    <mergeCell ref="A54:A63"/>
    <mergeCell ref="B54:K54"/>
    <mergeCell ref="B55:C55"/>
    <mergeCell ref="D55:E55"/>
    <mergeCell ref="F55:G55"/>
    <mergeCell ref="H55:I55"/>
    <mergeCell ref="J55:K55"/>
    <mergeCell ref="B56:C56"/>
    <mergeCell ref="D56:E56"/>
    <mergeCell ref="B60:C60"/>
    <mergeCell ref="D60:E60"/>
    <mergeCell ref="F60:G60"/>
    <mergeCell ref="H60:I60"/>
    <mergeCell ref="J60:K60"/>
    <mergeCell ref="B57:C57"/>
    <mergeCell ref="D57:E57"/>
    <mergeCell ref="F57:G57"/>
    <mergeCell ref="H57:I57"/>
    <mergeCell ref="J57:K57"/>
    <mergeCell ref="B58:C58"/>
    <mergeCell ref="D58:E58"/>
    <mergeCell ref="F58:G58"/>
    <mergeCell ref="H58:I58"/>
    <mergeCell ref="B65:C65"/>
    <mergeCell ref="D65:K65"/>
    <mergeCell ref="A64:K64"/>
    <mergeCell ref="B63:C63"/>
    <mergeCell ref="D63:E63"/>
    <mergeCell ref="F63:G63"/>
    <mergeCell ref="H63:I63"/>
    <mergeCell ref="J63:K63"/>
    <mergeCell ref="F56:G56"/>
    <mergeCell ref="H56:I56"/>
    <mergeCell ref="J56:K56"/>
    <mergeCell ref="J58:K58"/>
    <mergeCell ref="B59:C59"/>
    <mergeCell ref="D59:E59"/>
    <mergeCell ref="F59:G59"/>
    <mergeCell ref="H59:I59"/>
    <mergeCell ref="J59:K59"/>
    <mergeCell ref="B61:C61"/>
    <mergeCell ref="D61:E61"/>
    <mergeCell ref="F61:G61"/>
    <mergeCell ref="H61:I61"/>
    <mergeCell ref="J61:K61"/>
    <mergeCell ref="B62:C62"/>
    <mergeCell ref="D62:E62"/>
  </mergeCells>
  <conditionalFormatting sqref="F33:G33 J33:K33">
    <cfRule type="containsText" dxfId="3" priority="4" stopIfTrue="1" operator="containsText" text="wybierz">
      <formula>NOT(ISERROR(SEARCH("wybierz",F33)))</formula>
    </cfRule>
  </conditionalFormatting>
  <conditionalFormatting sqref="D22:D24">
    <cfRule type="containsText" dxfId="2" priority="3"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Cel Tematyczny" sqref="D22:K22">
      <formula1>CT</formula1>
    </dataValidation>
    <dataValidation type="list" allowBlank="1" showInputMessage="1" showErrorMessage="1" prompt="wybierz fundusz" sqref="D21:K21">
      <formula1>fundusz</formula1>
    </dataValidation>
    <dataValidation type="list" allowBlank="1" showInputMessage="1" showErrorMessage="1" prompt="wybierz narzędzie PP" sqref="D19:K19">
      <formula1>narzedzia_PP_cale</formula1>
    </dataValidation>
    <dataValidation allowBlank="1" showInputMessage="1" showErrorMessage="1" prompt="zgodnie z właściwym PO" sqref="E11:K13"/>
    <dataValidation type="list" allowBlank="1" showInputMessage="1" showErrorMessage="1" prompt="wybierz PI z listy" sqref="D23:K23">
      <formula1>PI</formula1>
    </dataValidation>
    <dataValidation type="list" allowBlank="1" showInputMessage="1" showErrorMessage="1" prompt="wybierz Program z listy" sqref="E10:K10">
      <formula1>Programy</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ogólne'!$K$89:$K$92</xm:f>
          </x14:formula1>
          <xm:sqref>D18:K18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2" tint="-0.749992370372631"/>
    <pageSetUpPr fitToPage="1"/>
  </sheetPr>
  <dimension ref="A1:AB11"/>
  <sheetViews>
    <sheetView view="pageBreakPreview" zoomScaleNormal="100" zoomScaleSheetLayoutView="100" workbookViewId="0">
      <selection activeCell="E8" sqref="E8"/>
    </sheetView>
  </sheetViews>
  <sheetFormatPr defaultRowHeight="15" x14ac:dyDescent="0.25"/>
  <cols>
    <col min="1" max="1" width="13.85546875" customWidth="1"/>
    <col min="2" max="2" width="12.28515625" bestFit="1" customWidth="1"/>
    <col min="5" max="6" width="12.5703125" bestFit="1" customWidth="1"/>
    <col min="9" max="9" width="16" customWidth="1"/>
  </cols>
  <sheetData>
    <row r="1" spans="1:28" ht="31.5" customHeight="1" x14ac:dyDescent="0.25">
      <c r="A1" s="323" t="s">
        <v>1561</v>
      </c>
      <c r="B1" s="324"/>
      <c r="C1" s="324"/>
      <c r="D1" s="324"/>
      <c r="E1" s="324"/>
      <c r="F1" s="324"/>
      <c r="G1" s="324"/>
      <c r="H1" s="325"/>
      <c r="I1" s="326"/>
    </row>
    <row r="2" spans="1:28" ht="36" customHeight="1" x14ac:dyDescent="0.25">
      <c r="A2" s="327" t="s">
        <v>19</v>
      </c>
      <c r="B2" s="329" t="s">
        <v>5</v>
      </c>
      <c r="C2" s="331" t="s">
        <v>22</v>
      </c>
      <c r="D2" s="332"/>
      <c r="E2" s="335" t="s">
        <v>2</v>
      </c>
      <c r="F2" s="335"/>
      <c r="G2" s="335" t="s">
        <v>959</v>
      </c>
      <c r="H2" s="335"/>
      <c r="I2" s="338" t="s">
        <v>177</v>
      </c>
    </row>
    <row r="3" spans="1:28" ht="66" customHeight="1" x14ac:dyDescent="0.25">
      <c r="A3" s="328"/>
      <c r="B3" s="330"/>
      <c r="C3" s="333"/>
      <c r="D3" s="334"/>
      <c r="E3" s="85" t="s">
        <v>23</v>
      </c>
      <c r="F3" s="85" t="s">
        <v>24</v>
      </c>
      <c r="G3" s="335"/>
      <c r="H3" s="335"/>
      <c r="I3" s="338"/>
    </row>
    <row r="4" spans="1:28" ht="18.75" customHeight="1" x14ac:dyDescent="0.35">
      <c r="A4" s="40"/>
      <c r="B4" s="53"/>
      <c r="C4" s="140"/>
      <c r="D4" s="141"/>
      <c r="E4" s="7"/>
      <c r="F4" s="7"/>
      <c r="G4" s="153"/>
      <c r="H4" s="153"/>
      <c r="I4" s="87"/>
      <c r="J4" s="49"/>
      <c r="AB4" t="s">
        <v>198</v>
      </c>
    </row>
    <row r="5" spans="1:28" x14ac:dyDescent="0.25">
      <c r="A5" s="40"/>
      <c r="B5" s="84"/>
      <c r="C5" s="154"/>
      <c r="D5" s="154"/>
      <c r="E5" s="4"/>
      <c r="F5" s="4"/>
      <c r="G5" s="153"/>
      <c r="H5" s="153"/>
      <c r="I5" s="42"/>
      <c r="AB5" t="s">
        <v>198</v>
      </c>
    </row>
    <row r="6" spans="1:28" x14ac:dyDescent="0.25">
      <c r="A6" s="40"/>
      <c r="B6" s="84"/>
      <c r="C6" s="154"/>
      <c r="D6" s="154"/>
      <c r="E6" s="4"/>
      <c r="F6" s="4"/>
      <c r="G6" s="153"/>
      <c r="H6" s="153"/>
      <c r="I6" s="42"/>
      <c r="AB6" t="s">
        <v>198</v>
      </c>
    </row>
    <row r="7" spans="1:28" x14ac:dyDescent="0.25">
      <c r="A7" s="40"/>
      <c r="B7" s="84"/>
      <c r="C7" s="154"/>
      <c r="D7" s="154"/>
      <c r="E7" s="7"/>
      <c r="F7" s="7"/>
      <c r="G7" s="153"/>
      <c r="H7" s="153"/>
      <c r="I7" s="42"/>
      <c r="AB7" t="s">
        <v>198</v>
      </c>
    </row>
    <row r="8" spans="1:28" x14ac:dyDescent="0.25">
      <c r="A8" s="40"/>
      <c r="B8" s="84"/>
      <c r="C8" s="154"/>
      <c r="D8" s="154"/>
      <c r="E8" s="4"/>
      <c r="F8" s="4"/>
      <c r="G8" s="153"/>
      <c r="H8" s="153"/>
      <c r="I8" s="42"/>
      <c r="AB8" t="s">
        <v>198</v>
      </c>
    </row>
    <row r="9" spans="1:28" x14ac:dyDescent="0.25">
      <c r="A9" s="40"/>
      <c r="B9" s="84"/>
      <c r="C9" s="154"/>
      <c r="D9" s="154"/>
      <c r="E9" s="4"/>
      <c r="F9" s="4"/>
      <c r="G9" s="153"/>
      <c r="H9" s="153"/>
      <c r="I9" s="42"/>
      <c r="AB9" t="s">
        <v>198</v>
      </c>
    </row>
    <row r="10" spans="1:28" ht="15.75" thickBot="1" x14ac:dyDescent="0.3">
      <c r="A10" s="41"/>
      <c r="B10" s="83"/>
      <c r="C10" s="132"/>
      <c r="D10" s="132"/>
      <c r="E10" s="5"/>
      <c r="F10" s="5"/>
      <c r="G10" s="337"/>
      <c r="H10" s="337"/>
      <c r="I10" s="43"/>
      <c r="AB10" t="s">
        <v>198</v>
      </c>
    </row>
    <row r="11" spans="1:28" ht="38.25" customHeight="1" x14ac:dyDescent="0.25">
      <c r="A11" s="336" t="s">
        <v>1562</v>
      </c>
      <c r="B11" s="336"/>
      <c r="C11" s="336"/>
      <c r="D11" s="336"/>
      <c r="E11" s="336"/>
      <c r="F11" s="336"/>
      <c r="G11" s="336"/>
      <c r="H11" s="336"/>
      <c r="I11" s="336"/>
    </row>
  </sheetData>
  <mergeCells count="22">
    <mergeCell ref="A11:I11"/>
    <mergeCell ref="G10:H10"/>
    <mergeCell ref="C10:D10"/>
    <mergeCell ref="G2:H3"/>
    <mergeCell ref="I2:I3"/>
    <mergeCell ref="G4:H4"/>
    <mergeCell ref="G5:H5"/>
    <mergeCell ref="G6:H6"/>
    <mergeCell ref="G7:H7"/>
    <mergeCell ref="G8:H8"/>
    <mergeCell ref="C8:D8"/>
    <mergeCell ref="C9:D9"/>
    <mergeCell ref="G9:H9"/>
    <mergeCell ref="C6:D6"/>
    <mergeCell ref="C7:D7"/>
    <mergeCell ref="C4:D4"/>
    <mergeCell ref="C5:D5"/>
    <mergeCell ref="A1:I1"/>
    <mergeCell ref="A2:A3"/>
    <mergeCell ref="B2:B3"/>
    <mergeCell ref="C2:D3"/>
    <mergeCell ref="E2:F2"/>
  </mergeCells>
  <dataValidations count="2">
    <dataValidation type="list" allowBlank="1" showInputMessage="1" showErrorMessage="1" prompt="wybierz PI" sqref="A4:A10">
      <formula1>skroty_PI</formula1>
    </dataValidation>
    <dataValidation type="list" allowBlank="1" showInputMessage="1" showErrorMessage="1" prompt="wybierz narzędzie PP" sqref="B4:B10">
      <formula1>skroty_PP</formula1>
    </dataValidation>
  </dataValidations>
  <pageMargins left="0.7" right="0.7" top="0.75" bottom="0.75" header="0.3" footer="0.3"/>
  <pageSetup paperSize="9" scale="8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rgb="FFFFFF00"/>
    <pageSetUpPr fitToPage="1"/>
  </sheetPr>
  <dimension ref="A1:M74"/>
  <sheetViews>
    <sheetView view="pageBreakPreview" topLeftCell="A25" zoomScale="75" zoomScaleNormal="100" zoomScaleSheetLayoutView="75" workbookViewId="0">
      <selection activeCell="C70" sqref="C70"/>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 min="13" max="13" width="10" bestFit="1" customWidth="1"/>
  </cols>
  <sheetData>
    <row r="1" spans="1:13" ht="39.75" customHeight="1" x14ac:dyDescent="0.25">
      <c r="A1" s="342" t="s">
        <v>179</v>
      </c>
      <c r="B1" s="342"/>
      <c r="C1" s="342"/>
      <c r="D1" s="342"/>
      <c r="E1" s="342"/>
      <c r="F1" s="342"/>
      <c r="G1" s="342"/>
      <c r="H1" s="342"/>
      <c r="I1" s="342"/>
      <c r="J1" s="342"/>
      <c r="K1" s="342"/>
      <c r="L1" s="342"/>
      <c r="M1" s="342"/>
    </row>
    <row r="2" spans="1:13" ht="75" customHeight="1" x14ac:dyDescent="0.25">
      <c r="A2" s="339" t="s">
        <v>144</v>
      </c>
      <c r="B2" s="339" t="s">
        <v>197</v>
      </c>
      <c r="C2" s="339" t="s">
        <v>178</v>
      </c>
      <c r="D2" s="339" t="s">
        <v>193</v>
      </c>
      <c r="E2" s="343" t="s">
        <v>181</v>
      </c>
      <c r="F2" s="344"/>
      <c r="G2" s="344"/>
      <c r="H2" s="345"/>
      <c r="I2" s="340" t="s">
        <v>187</v>
      </c>
      <c r="J2" s="340" t="s">
        <v>188</v>
      </c>
      <c r="K2" s="340" t="s">
        <v>189</v>
      </c>
      <c r="L2" s="340" t="s">
        <v>184</v>
      </c>
      <c r="M2" s="340" t="s">
        <v>185</v>
      </c>
    </row>
    <row r="3" spans="1:13" ht="30" x14ac:dyDescent="0.25">
      <c r="A3" s="339"/>
      <c r="B3" s="339"/>
      <c r="C3" s="339"/>
      <c r="D3" s="339"/>
      <c r="E3" s="45" t="s">
        <v>182</v>
      </c>
      <c r="F3" s="45" t="s">
        <v>180</v>
      </c>
      <c r="G3" s="55" t="s">
        <v>186</v>
      </c>
      <c r="H3" s="45" t="s">
        <v>183</v>
      </c>
      <c r="I3" s="341"/>
      <c r="J3" s="341"/>
      <c r="K3" s="341"/>
      <c r="L3" s="341"/>
      <c r="M3" s="341"/>
    </row>
    <row r="4" spans="1:13" ht="278.25" customHeight="1" x14ac:dyDescent="0.25">
      <c r="A4" s="44">
        <v>1</v>
      </c>
      <c r="B4" s="61" t="s">
        <v>1374</v>
      </c>
      <c r="C4" s="61" t="s">
        <v>1373</v>
      </c>
      <c r="D4" s="61" t="s">
        <v>1372</v>
      </c>
      <c r="E4" s="61" t="s">
        <v>988</v>
      </c>
      <c r="F4" s="61" t="s">
        <v>1056</v>
      </c>
      <c r="G4" s="61" t="s">
        <v>1055</v>
      </c>
      <c r="H4" s="61" t="s">
        <v>1371</v>
      </c>
      <c r="I4" s="61" t="s">
        <v>1370</v>
      </c>
      <c r="J4" s="61" t="s">
        <v>1369</v>
      </c>
      <c r="K4" s="61" t="s">
        <v>1368</v>
      </c>
      <c r="L4" s="61">
        <v>1206257.17</v>
      </c>
      <c r="M4" s="61">
        <v>1025238</v>
      </c>
    </row>
    <row r="5" spans="1:13" ht="176.25" customHeight="1" x14ac:dyDescent="0.25">
      <c r="A5" s="44">
        <f t="shared" ref="A5:A36" si="0">A4+1</f>
        <v>2</v>
      </c>
      <c r="B5" s="61" t="s">
        <v>1367</v>
      </c>
      <c r="C5" s="61" t="s">
        <v>1366</v>
      </c>
      <c r="D5" s="61" t="s">
        <v>1365</v>
      </c>
      <c r="E5" s="61" t="s">
        <v>988</v>
      </c>
      <c r="F5" s="61" t="s">
        <v>1364</v>
      </c>
      <c r="G5" s="61" t="s">
        <v>1363</v>
      </c>
      <c r="H5" s="61" t="s">
        <v>1362</v>
      </c>
      <c r="I5" s="61" t="s">
        <v>1361</v>
      </c>
      <c r="J5" s="61" t="s">
        <v>1360</v>
      </c>
      <c r="K5" s="61" t="s">
        <v>1359</v>
      </c>
      <c r="L5" s="61">
        <v>969326</v>
      </c>
      <c r="M5" s="61">
        <v>822672.4</v>
      </c>
    </row>
    <row r="6" spans="1:13" ht="311.25" customHeight="1" x14ac:dyDescent="0.25">
      <c r="A6" s="44">
        <f t="shared" si="0"/>
        <v>3</v>
      </c>
      <c r="B6" s="61" t="s">
        <v>1358</v>
      </c>
      <c r="C6" s="61" t="s">
        <v>1357</v>
      </c>
      <c r="D6" s="61" t="s">
        <v>1236</v>
      </c>
      <c r="E6" s="61" t="s">
        <v>988</v>
      </c>
      <c r="F6" s="61" t="s">
        <v>1028</v>
      </c>
      <c r="G6" s="61" t="s">
        <v>1193</v>
      </c>
      <c r="H6" s="61" t="s">
        <v>1356</v>
      </c>
      <c r="I6" s="61" t="s">
        <v>1355</v>
      </c>
      <c r="J6" s="61" t="s">
        <v>1354</v>
      </c>
      <c r="K6" s="61" t="s">
        <v>1353</v>
      </c>
      <c r="L6" s="61">
        <v>3027315</v>
      </c>
      <c r="M6" s="61">
        <v>2573217.75</v>
      </c>
    </row>
    <row r="7" spans="1:13" ht="142.5" customHeight="1" x14ac:dyDescent="0.25">
      <c r="A7" s="44">
        <f t="shared" si="0"/>
        <v>4</v>
      </c>
      <c r="B7" s="61" t="s">
        <v>1352</v>
      </c>
      <c r="C7" s="61" t="s">
        <v>1351</v>
      </c>
      <c r="D7" s="61" t="s">
        <v>1350</v>
      </c>
      <c r="E7" s="61" t="s">
        <v>988</v>
      </c>
      <c r="F7" s="61" t="s">
        <v>1028</v>
      </c>
      <c r="G7" s="61" t="s">
        <v>1349</v>
      </c>
      <c r="H7" s="61" t="s">
        <v>1348</v>
      </c>
      <c r="I7" s="61" t="s">
        <v>1335</v>
      </c>
      <c r="J7" s="61" t="s">
        <v>1347</v>
      </c>
      <c r="K7" s="61" t="s">
        <v>1346</v>
      </c>
      <c r="L7" s="61">
        <v>19541257.149999999</v>
      </c>
      <c r="M7" s="61">
        <v>15419525.210000001</v>
      </c>
    </row>
    <row r="8" spans="1:13" ht="187.5" customHeight="1" x14ac:dyDescent="0.25">
      <c r="A8" s="44">
        <f t="shared" si="0"/>
        <v>5</v>
      </c>
      <c r="B8" s="61" t="s">
        <v>1345</v>
      </c>
      <c r="C8" s="61" t="s">
        <v>1344</v>
      </c>
      <c r="D8" s="61" t="s">
        <v>1243</v>
      </c>
      <c r="E8" s="61" t="s">
        <v>988</v>
      </c>
      <c r="F8" s="61" t="s">
        <v>1163</v>
      </c>
      <c r="G8" s="61" t="s">
        <v>1162</v>
      </c>
      <c r="H8" s="61" t="s">
        <v>1161</v>
      </c>
      <c r="I8" s="61" t="s">
        <v>1343</v>
      </c>
      <c r="J8" s="61" t="s">
        <v>1227</v>
      </c>
      <c r="K8" s="61" t="s">
        <v>1342</v>
      </c>
      <c r="L8" s="61">
        <v>2863412.73</v>
      </c>
      <c r="M8" s="61">
        <v>2125000</v>
      </c>
    </row>
    <row r="9" spans="1:13" ht="183" customHeight="1" x14ac:dyDescent="0.25">
      <c r="A9" s="44">
        <f t="shared" si="0"/>
        <v>6</v>
      </c>
      <c r="B9" s="61" t="s">
        <v>1341</v>
      </c>
      <c r="C9" s="61" t="s">
        <v>1340</v>
      </c>
      <c r="D9" s="61" t="s">
        <v>1243</v>
      </c>
      <c r="E9" s="61" t="s">
        <v>988</v>
      </c>
      <c r="F9" s="61" t="s">
        <v>1163</v>
      </c>
      <c r="G9" s="61" t="s">
        <v>1162</v>
      </c>
      <c r="H9" s="61" t="s">
        <v>1161</v>
      </c>
      <c r="I9" s="61" t="s">
        <v>1339</v>
      </c>
      <c r="J9" s="61" t="s">
        <v>1261</v>
      </c>
      <c r="K9" s="61" t="s">
        <v>1338</v>
      </c>
      <c r="L9" s="61">
        <v>1524613</v>
      </c>
      <c r="M9" s="61">
        <v>1295921.05</v>
      </c>
    </row>
    <row r="10" spans="1:13" ht="226.5" customHeight="1" x14ac:dyDescent="0.25">
      <c r="A10" s="44">
        <f t="shared" si="0"/>
        <v>7</v>
      </c>
      <c r="B10" s="61" t="s">
        <v>1337</v>
      </c>
      <c r="C10" s="61" t="s">
        <v>1336</v>
      </c>
      <c r="D10" s="61" t="s">
        <v>1243</v>
      </c>
      <c r="E10" s="61" t="s">
        <v>988</v>
      </c>
      <c r="F10" s="61" t="s">
        <v>1163</v>
      </c>
      <c r="G10" s="61" t="s">
        <v>1162</v>
      </c>
      <c r="H10" s="61" t="s">
        <v>1161</v>
      </c>
      <c r="I10" s="61" t="s">
        <v>1335</v>
      </c>
      <c r="J10" s="61" t="s">
        <v>1227</v>
      </c>
      <c r="K10" s="61" t="s">
        <v>1334</v>
      </c>
      <c r="L10" s="61">
        <v>4548253.72</v>
      </c>
      <c r="M10" s="61">
        <v>3825000</v>
      </c>
    </row>
    <row r="11" spans="1:13" ht="169.5" x14ac:dyDescent="0.25">
      <c r="A11" s="44">
        <f t="shared" si="0"/>
        <v>8</v>
      </c>
      <c r="B11" s="61" t="s">
        <v>1333</v>
      </c>
      <c r="C11" s="61" t="s">
        <v>1332</v>
      </c>
      <c r="D11" s="61" t="s">
        <v>1009</v>
      </c>
      <c r="E11" s="61" t="s">
        <v>988</v>
      </c>
      <c r="F11" s="61" t="s">
        <v>1008</v>
      </c>
      <c r="G11" s="61" t="s">
        <v>1007</v>
      </c>
      <c r="H11" s="61" t="s">
        <v>1006</v>
      </c>
      <c r="I11" s="61" t="s">
        <v>1331</v>
      </c>
      <c r="J11" s="61" t="s">
        <v>1330</v>
      </c>
      <c r="K11" s="61" t="s">
        <v>1329</v>
      </c>
      <c r="L11" s="61">
        <v>11689946.859999999</v>
      </c>
      <c r="M11" s="61">
        <v>5388064.0700000003</v>
      </c>
    </row>
    <row r="12" spans="1:13" ht="211.5" customHeight="1" x14ac:dyDescent="0.25">
      <c r="A12" s="44">
        <f t="shared" si="0"/>
        <v>9</v>
      </c>
      <c r="B12" s="61" t="s">
        <v>1328</v>
      </c>
      <c r="C12" s="61" t="s">
        <v>1327</v>
      </c>
      <c r="D12" s="61" t="s">
        <v>1326</v>
      </c>
      <c r="E12" s="61" t="s">
        <v>988</v>
      </c>
      <c r="F12" s="61" t="s">
        <v>1325</v>
      </c>
      <c r="G12" s="61" t="s">
        <v>1324</v>
      </c>
      <c r="H12" s="61" t="s">
        <v>1323</v>
      </c>
      <c r="I12" s="61" t="s">
        <v>1322</v>
      </c>
      <c r="J12" s="61" t="s">
        <v>1321</v>
      </c>
      <c r="K12" s="61" t="s">
        <v>1320</v>
      </c>
      <c r="L12" s="61">
        <v>21327935.579999998</v>
      </c>
      <c r="M12" s="61">
        <v>16785112.350000001</v>
      </c>
    </row>
    <row r="13" spans="1:13" ht="102" x14ac:dyDescent="0.25">
      <c r="A13" s="44">
        <f t="shared" si="0"/>
        <v>10</v>
      </c>
      <c r="B13" s="61" t="s">
        <v>1319</v>
      </c>
      <c r="C13" s="61" t="s">
        <v>1318</v>
      </c>
      <c r="D13" s="61" t="s">
        <v>1317</v>
      </c>
      <c r="E13" s="61" t="s">
        <v>988</v>
      </c>
      <c r="F13" s="61" t="s">
        <v>1316</v>
      </c>
      <c r="G13" s="61" t="s">
        <v>1315</v>
      </c>
      <c r="H13" s="61" t="s">
        <v>985</v>
      </c>
      <c r="I13" s="61" t="s">
        <v>1314</v>
      </c>
      <c r="J13" s="61" t="s">
        <v>1313</v>
      </c>
      <c r="K13" s="61" t="s">
        <v>1312</v>
      </c>
      <c r="L13" s="61">
        <v>1145390.81</v>
      </c>
      <c r="M13" s="61">
        <v>909315.03</v>
      </c>
    </row>
    <row r="14" spans="1:13" ht="135.75" x14ac:dyDescent="0.25">
      <c r="A14" s="44">
        <f t="shared" si="0"/>
        <v>11</v>
      </c>
      <c r="B14" s="61" t="s">
        <v>1311</v>
      </c>
      <c r="C14" s="61" t="s">
        <v>1310</v>
      </c>
      <c r="D14" s="61" t="s">
        <v>1309</v>
      </c>
      <c r="E14" s="61" t="s">
        <v>988</v>
      </c>
      <c r="F14" s="61" t="s">
        <v>1143</v>
      </c>
      <c r="G14" s="61" t="s">
        <v>1308</v>
      </c>
      <c r="H14" s="61" t="s">
        <v>1307</v>
      </c>
      <c r="I14" s="61" t="s">
        <v>1306</v>
      </c>
      <c r="J14" s="61" t="s">
        <v>1305</v>
      </c>
      <c r="K14" s="61" t="s">
        <v>1304</v>
      </c>
      <c r="L14" s="61">
        <v>1210078</v>
      </c>
      <c r="M14" s="61">
        <v>1018300</v>
      </c>
    </row>
    <row r="15" spans="1:13" ht="124.5" x14ac:dyDescent="0.25">
      <c r="A15" s="44">
        <f t="shared" si="0"/>
        <v>12</v>
      </c>
      <c r="B15" s="61" t="s">
        <v>1303</v>
      </c>
      <c r="C15" s="61" t="s">
        <v>1302</v>
      </c>
      <c r="D15" s="61" t="s">
        <v>1301</v>
      </c>
      <c r="E15" s="61" t="s">
        <v>988</v>
      </c>
      <c r="F15" s="61" t="s">
        <v>1300</v>
      </c>
      <c r="G15" s="61" t="s">
        <v>1299</v>
      </c>
      <c r="H15" s="61" t="s">
        <v>1298</v>
      </c>
      <c r="I15" s="61" t="s">
        <v>1297</v>
      </c>
      <c r="J15" s="61" t="s">
        <v>1296</v>
      </c>
      <c r="K15" s="61" t="s">
        <v>1295</v>
      </c>
      <c r="L15" s="61">
        <v>20463491.190000001</v>
      </c>
      <c r="M15" s="61">
        <v>12063257.880000001</v>
      </c>
    </row>
    <row r="16" spans="1:13" ht="113.25" x14ac:dyDescent="0.25">
      <c r="A16" s="44">
        <f t="shared" si="0"/>
        <v>13</v>
      </c>
      <c r="B16" s="61" t="s">
        <v>1294</v>
      </c>
      <c r="C16" s="61" t="s">
        <v>1293</v>
      </c>
      <c r="D16" s="61" t="s">
        <v>1292</v>
      </c>
      <c r="E16" s="61" t="s">
        <v>988</v>
      </c>
      <c r="F16" s="61" t="s">
        <v>1291</v>
      </c>
      <c r="G16" s="61" t="s">
        <v>1290</v>
      </c>
      <c r="H16" s="61" t="s">
        <v>1289</v>
      </c>
      <c r="I16" s="61" t="s">
        <v>1288</v>
      </c>
      <c r="J16" s="61" t="s">
        <v>1287</v>
      </c>
      <c r="K16" s="61" t="s">
        <v>1286</v>
      </c>
      <c r="L16" s="61">
        <v>2545025.79</v>
      </c>
      <c r="M16" s="61">
        <v>1194077.1599999999</v>
      </c>
    </row>
    <row r="17" spans="1:13" ht="124.5" x14ac:dyDescent="0.25">
      <c r="A17" s="44">
        <f t="shared" si="0"/>
        <v>14</v>
      </c>
      <c r="B17" s="61" t="s">
        <v>1285</v>
      </c>
      <c r="C17" s="61" t="s">
        <v>1284</v>
      </c>
      <c r="D17" s="61" t="s">
        <v>1283</v>
      </c>
      <c r="E17" s="61" t="s">
        <v>988</v>
      </c>
      <c r="F17" s="61" t="s">
        <v>1127</v>
      </c>
      <c r="G17" s="61" t="s">
        <v>1282</v>
      </c>
      <c r="H17" s="61" t="s">
        <v>1125</v>
      </c>
      <c r="I17" s="61" t="s">
        <v>1281</v>
      </c>
      <c r="J17" s="61" t="s">
        <v>1276</v>
      </c>
      <c r="K17" s="61" t="s">
        <v>1280</v>
      </c>
      <c r="L17" s="61">
        <v>1408218.27</v>
      </c>
      <c r="M17" s="61">
        <v>1194077.1599999999</v>
      </c>
    </row>
    <row r="18" spans="1:13" ht="285" customHeight="1" x14ac:dyDescent="0.25">
      <c r="A18" s="44">
        <f t="shared" si="0"/>
        <v>15</v>
      </c>
      <c r="B18" s="61" t="s">
        <v>1279</v>
      </c>
      <c r="C18" s="61" t="s">
        <v>1278</v>
      </c>
      <c r="D18" s="61" t="s">
        <v>1236</v>
      </c>
      <c r="E18" s="61" t="s">
        <v>988</v>
      </c>
      <c r="F18" s="61" t="s">
        <v>1028</v>
      </c>
      <c r="G18" s="61" t="s">
        <v>1193</v>
      </c>
      <c r="H18" s="61" t="s">
        <v>1192</v>
      </c>
      <c r="I18" s="61" t="s">
        <v>1277</v>
      </c>
      <c r="J18" s="61" t="s">
        <v>1276</v>
      </c>
      <c r="K18" s="61" t="s">
        <v>1275</v>
      </c>
      <c r="L18" s="61">
        <v>11967940.1</v>
      </c>
      <c r="M18" s="61">
        <v>8272163.46</v>
      </c>
    </row>
    <row r="19" spans="1:13" ht="147.75" customHeight="1" x14ac:dyDescent="0.25">
      <c r="A19" s="44">
        <f t="shared" si="0"/>
        <v>16</v>
      </c>
      <c r="B19" s="61" t="s">
        <v>1274</v>
      </c>
      <c r="C19" s="61" t="s">
        <v>1273</v>
      </c>
      <c r="D19" s="61" t="s">
        <v>1029</v>
      </c>
      <c r="E19" s="61" t="s">
        <v>988</v>
      </c>
      <c r="F19" s="61" t="s">
        <v>1028</v>
      </c>
      <c r="G19" s="61" t="s">
        <v>1272</v>
      </c>
      <c r="H19" s="61" t="s">
        <v>1271</v>
      </c>
      <c r="I19" s="61" t="s">
        <v>1270</v>
      </c>
      <c r="J19" s="61" t="s">
        <v>1269</v>
      </c>
      <c r="K19" s="61" t="s">
        <v>1268</v>
      </c>
      <c r="L19" s="61">
        <v>974593.36</v>
      </c>
      <c r="M19" s="61">
        <v>728184.46</v>
      </c>
    </row>
    <row r="20" spans="1:13" ht="246" customHeight="1" x14ac:dyDescent="0.25">
      <c r="A20" s="44">
        <f t="shared" si="0"/>
        <v>17</v>
      </c>
      <c r="B20" s="61" t="s">
        <v>1267</v>
      </c>
      <c r="C20" s="61" t="s">
        <v>1266</v>
      </c>
      <c r="D20" s="61" t="s">
        <v>1265</v>
      </c>
      <c r="E20" s="61" t="s">
        <v>988</v>
      </c>
      <c r="F20" s="61" t="s">
        <v>1002</v>
      </c>
      <c r="G20" s="61" t="s">
        <v>1264</v>
      </c>
      <c r="H20" s="61" t="s">
        <v>1263</v>
      </c>
      <c r="I20" s="61" t="s">
        <v>1262</v>
      </c>
      <c r="J20" s="61" t="s">
        <v>1261</v>
      </c>
      <c r="K20" s="61" t="s">
        <v>1260</v>
      </c>
      <c r="L20" s="61">
        <v>2145497.71</v>
      </c>
      <c r="M20" s="61">
        <v>1700000</v>
      </c>
    </row>
    <row r="21" spans="1:13" ht="181.5" customHeight="1" x14ac:dyDescent="0.25">
      <c r="A21" s="44">
        <f t="shared" si="0"/>
        <v>18</v>
      </c>
      <c r="B21" s="61" t="s">
        <v>1259</v>
      </c>
      <c r="C21" s="61" t="s">
        <v>1258</v>
      </c>
      <c r="D21" s="61" t="s">
        <v>1236</v>
      </c>
      <c r="E21" s="61" t="s">
        <v>988</v>
      </c>
      <c r="F21" s="61" t="s">
        <v>1028</v>
      </c>
      <c r="G21" s="61" t="s">
        <v>1193</v>
      </c>
      <c r="H21" s="61" t="s">
        <v>1192</v>
      </c>
      <c r="I21" s="61" t="s">
        <v>1257</v>
      </c>
      <c r="J21" s="61" t="s">
        <v>1256</v>
      </c>
      <c r="K21" s="61" t="s">
        <v>1255</v>
      </c>
      <c r="L21" s="61">
        <v>3933311.09</v>
      </c>
      <c r="M21" s="61">
        <v>3341240.42</v>
      </c>
    </row>
    <row r="22" spans="1:13" ht="199.5" customHeight="1" x14ac:dyDescent="0.25">
      <c r="A22" s="44">
        <f t="shared" si="0"/>
        <v>19</v>
      </c>
      <c r="B22" s="61" t="s">
        <v>1254</v>
      </c>
      <c r="C22" s="61" t="s">
        <v>1253</v>
      </c>
      <c r="D22" s="61" t="s">
        <v>1252</v>
      </c>
      <c r="E22" s="61" t="s">
        <v>988</v>
      </c>
      <c r="F22" s="61" t="s">
        <v>1251</v>
      </c>
      <c r="G22" s="61" t="s">
        <v>1250</v>
      </c>
      <c r="H22" s="61" t="s">
        <v>1249</v>
      </c>
      <c r="I22" s="61" t="s">
        <v>1248</v>
      </c>
      <c r="J22" s="61" t="s">
        <v>1247</v>
      </c>
      <c r="K22" s="61" t="s">
        <v>1246</v>
      </c>
      <c r="L22" s="61">
        <v>2005687.76</v>
      </c>
      <c r="M22" s="61">
        <v>1677917.34</v>
      </c>
    </row>
    <row r="23" spans="1:13" ht="183" customHeight="1" x14ac:dyDescent="0.25">
      <c r="A23" s="44">
        <f t="shared" si="0"/>
        <v>20</v>
      </c>
      <c r="B23" s="61" t="s">
        <v>1245</v>
      </c>
      <c r="C23" s="61" t="s">
        <v>1244</v>
      </c>
      <c r="D23" s="61" t="s">
        <v>1243</v>
      </c>
      <c r="E23" s="61" t="s">
        <v>988</v>
      </c>
      <c r="F23" s="61" t="s">
        <v>1242</v>
      </c>
      <c r="G23" s="61" t="s">
        <v>1162</v>
      </c>
      <c r="H23" s="61" t="s">
        <v>1161</v>
      </c>
      <c r="I23" s="61" t="s">
        <v>1241</v>
      </c>
      <c r="J23" s="61" t="s">
        <v>1240</v>
      </c>
      <c r="K23" s="61" t="s">
        <v>1239</v>
      </c>
      <c r="L23" s="61">
        <v>8590161.1500000004</v>
      </c>
      <c r="M23" s="61">
        <v>7280726.9699999997</v>
      </c>
    </row>
    <row r="24" spans="1:13" ht="109.5" customHeight="1" x14ac:dyDescent="0.25">
      <c r="A24" s="44">
        <f t="shared" si="0"/>
        <v>21</v>
      </c>
      <c r="B24" s="61" t="s">
        <v>1238</v>
      </c>
      <c r="C24" s="61" t="s">
        <v>1237</v>
      </c>
      <c r="D24" s="61" t="s">
        <v>1236</v>
      </c>
      <c r="E24" s="61" t="s">
        <v>988</v>
      </c>
      <c r="F24" s="61" t="s">
        <v>1028</v>
      </c>
      <c r="G24" s="61" t="s">
        <v>1235</v>
      </c>
      <c r="H24" s="61" t="s">
        <v>1234</v>
      </c>
      <c r="I24" s="61" t="s">
        <v>1233</v>
      </c>
      <c r="J24" s="61" t="s">
        <v>1232</v>
      </c>
      <c r="K24" s="61" t="s">
        <v>1231</v>
      </c>
      <c r="L24" s="61">
        <v>21311707.93</v>
      </c>
      <c r="M24" s="61">
        <v>18114951.739999998</v>
      </c>
    </row>
    <row r="25" spans="1:13" ht="142.5" customHeight="1" x14ac:dyDescent="0.25">
      <c r="A25" s="44">
        <f t="shared" si="0"/>
        <v>22</v>
      </c>
      <c r="B25" s="61" t="s">
        <v>1230</v>
      </c>
      <c r="C25" s="61" t="s">
        <v>1229</v>
      </c>
      <c r="D25" s="61" t="s">
        <v>1009</v>
      </c>
      <c r="E25" s="61" t="s">
        <v>988</v>
      </c>
      <c r="F25" s="61" t="s">
        <v>1008</v>
      </c>
      <c r="G25" s="61" t="s">
        <v>1007</v>
      </c>
      <c r="H25" s="61" t="s">
        <v>1006</v>
      </c>
      <c r="I25" s="61" t="s">
        <v>1228</v>
      </c>
      <c r="J25" s="61" t="s">
        <v>1227</v>
      </c>
      <c r="K25" s="61" t="s">
        <v>1226</v>
      </c>
      <c r="L25" s="61">
        <v>945406.73</v>
      </c>
      <c r="M25" s="61">
        <v>803595.72</v>
      </c>
    </row>
    <row r="26" spans="1:13" ht="57" x14ac:dyDescent="0.25">
      <c r="A26" s="44">
        <f t="shared" si="0"/>
        <v>23</v>
      </c>
      <c r="B26" s="61" t="s">
        <v>983</v>
      </c>
      <c r="C26" s="61" t="s">
        <v>1222</v>
      </c>
      <c r="D26" s="61" t="s">
        <v>1225</v>
      </c>
      <c r="E26" s="61" t="s">
        <v>988</v>
      </c>
      <c r="F26" s="61" t="s">
        <v>1224</v>
      </c>
      <c r="G26" s="61" t="s">
        <v>1162</v>
      </c>
      <c r="H26" s="61" t="s">
        <v>1223</v>
      </c>
      <c r="I26" s="61">
        <v>2013</v>
      </c>
      <c r="J26" s="61">
        <v>2013</v>
      </c>
      <c r="K26" s="61" t="s">
        <v>1222</v>
      </c>
      <c r="L26" s="62">
        <v>731395.68</v>
      </c>
      <c r="M26" s="61" t="s">
        <v>983</v>
      </c>
    </row>
    <row r="27" spans="1:13" ht="251.25" customHeight="1" x14ac:dyDescent="0.25">
      <c r="A27" s="44">
        <f t="shared" si="0"/>
        <v>24</v>
      </c>
      <c r="B27" s="61" t="s">
        <v>983</v>
      </c>
      <c r="C27" s="61" t="s">
        <v>1221</v>
      </c>
      <c r="D27" s="61" t="s">
        <v>1220</v>
      </c>
      <c r="E27" s="61" t="s">
        <v>988</v>
      </c>
      <c r="F27" s="61" t="s">
        <v>1219</v>
      </c>
      <c r="G27" s="61" t="s">
        <v>1126</v>
      </c>
      <c r="H27" s="61" t="s">
        <v>1218</v>
      </c>
      <c r="I27" s="61" t="s">
        <v>1217</v>
      </c>
      <c r="J27" s="61" t="s">
        <v>1217</v>
      </c>
      <c r="K27" s="61" t="s">
        <v>1216</v>
      </c>
      <c r="L27" s="61" t="s">
        <v>1215</v>
      </c>
      <c r="M27" s="61" t="s">
        <v>983</v>
      </c>
    </row>
    <row r="28" spans="1:13" ht="194.25" customHeight="1" x14ac:dyDescent="0.25">
      <c r="A28" s="44">
        <f t="shared" si="0"/>
        <v>25</v>
      </c>
      <c r="B28" s="61" t="s">
        <v>1214</v>
      </c>
      <c r="C28" s="61" t="s">
        <v>1213</v>
      </c>
      <c r="D28" s="61" t="s">
        <v>1212</v>
      </c>
      <c r="E28" s="61" t="s">
        <v>988</v>
      </c>
      <c r="F28" s="61" t="s">
        <v>1211</v>
      </c>
      <c r="G28" s="61" t="s">
        <v>1210</v>
      </c>
      <c r="H28" s="61" t="s">
        <v>1209</v>
      </c>
      <c r="I28" s="61" t="s">
        <v>1208</v>
      </c>
      <c r="J28" s="61" t="s">
        <v>1207</v>
      </c>
      <c r="K28" s="61" t="s">
        <v>1206</v>
      </c>
      <c r="L28" s="61">
        <v>961462.91</v>
      </c>
      <c r="M28" s="61">
        <v>805183.76</v>
      </c>
    </row>
    <row r="29" spans="1:13" ht="79.5" x14ac:dyDescent="0.25">
      <c r="A29" s="44">
        <f t="shared" si="0"/>
        <v>26</v>
      </c>
      <c r="B29" s="61" t="s">
        <v>983</v>
      </c>
      <c r="C29" s="61" t="s">
        <v>1203</v>
      </c>
      <c r="D29" s="61" t="s">
        <v>1200</v>
      </c>
      <c r="E29" s="61" t="s">
        <v>988</v>
      </c>
      <c r="F29" s="61" t="s">
        <v>1028</v>
      </c>
      <c r="G29" s="61" t="s">
        <v>1193</v>
      </c>
      <c r="H29" s="61" t="s">
        <v>1192</v>
      </c>
      <c r="I29" s="61" t="s">
        <v>1205</v>
      </c>
      <c r="J29" s="61" t="s">
        <v>1204</v>
      </c>
      <c r="K29" s="61" t="s">
        <v>1203</v>
      </c>
      <c r="L29" s="61" t="s">
        <v>1202</v>
      </c>
      <c r="M29" s="61" t="s">
        <v>1201</v>
      </c>
    </row>
    <row r="30" spans="1:13" ht="79.5" x14ac:dyDescent="0.25">
      <c r="A30" s="44">
        <f t="shared" si="0"/>
        <v>27</v>
      </c>
      <c r="B30" s="61" t="s">
        <v>983</v>
      </c>
      <c r="C30" s="61" t="s">
        <v>1197</v>
      </c>
      <c r="D30" s="61" t="s">
        <v>1200</v>
      </c>
      <c r="E30" s="61" t="s">
        <v>988</v>
      </c>
      <c r="F30" s="61" t="s">
        <v>1028</v>
      </c>
      <c r="G30" s="61" t="s">
        <v>1193</v>
      </c>
      <c r="H30" s="61" t="s">
        <v>1192</v>
      </c>
      <c r="I30" s="61" t="s">
        <v>1199</v>
      </c>
      <c r="J30" s="61" t="s">
        <v>1198</v>
      </c>
      <c r="K30" s="61" t="s">
        <v>1197</v>
      </c>
      <c r="L30" s="61" t="s">
        <v>1196</v>
      </c>
      <c r="M30" s="61" t="s">
        <v>1195</v>
      </c>
    </row>
    <row r="31" spans="1:13" ht="90.75" x14ac:dyDescent="0.25">
      <c r="A31" s="44">
        <f t="shared" si="0"/>
        <v>28</v>
      </c>
      <c r="B31" s="61" t="s">
        <v>983</v>
      </c>
      <c r="C31" s="61" t="s">
        <v>1191</v>
      </c>
      <c r="D31" s="61" t="s">
        <v>1194</v>
      </c>
      <c r="E31" s="61" t="s">
        <v>988</v>
      </c>
      <c r="F31" s="61" t="s">
        <v>1028</v>
      </c>
      <c r="G31" s="61" t="s">
        <v>1193</v>
      </c>
      <c r="H31" s="61" t="s">
        <v>1192</v>
      </c>
      <c r="I31" s="61">
        <v>2015</v>
      </c>
      <c r="J31" s="61">
        <v>2015</v>
      </c>
      <c r="K31" s="61" t="s">
        <v>1191</v>
      </c>
      <c r="L31" s="61" t="s">
        <v>1190</v>
      </c>
      <c r="M31" s="61" t="s">
        <v>983</v>
      </c>
    </row>
    <row r="32" spans="1:13" ht="124.5" x14ac:dyDescent="0.25">
      <c r="A32" s="44">
        <f t="shared" si="0"/>
        <v>29</v>
      </c>
      <c r="B32" s="61" t="s">
        <v>983</v>
      </c>
      <c r="C32" s="61" t="s">
        <v>1189</v>
      </c>
      <c r="D32" s="61" t="s">
        <v>1164</v>
      </c>
      <c r="E32" s="61" t="s">
        <v>988</v>
      </c>
      <c r="F32" s="61" t="s">
        <v>1163</v>
      </c>
      <c r="G32" s="61" t="s">
        <v>1162</v>
      </c>
      <c r="H32" s="61" t="s">
        <v>1161</v>
      </c>
      <c r="I32" s="66">
        <v>42118</v>
      </c>
      <c r="J32" s="61" t="s">
        <v>1188</v>
      </c>
      <c r="K32" s="61" t="s">
        <v>1187</v>
      </c>
      <c r="L32" s="61" t="s">
        <v>1186</v>
      </c>
      <c r="M32" s="61" t="s">
        <v>983</v>
      </c>
    </row>
    <row r="33" spans="1:13" ht="57" x14ac:dyDescent="0.25">
      <c r="A33" s="44">
        <f t="shared" si="0"/>
        <v>30</v>
      </c>
      <c r="B33" s="61" t="s">
        <v>983</v>
      </c>
      <c r="C33" s="61" t="s">
        <v>1185</v>
      </c>
      <c r="D33" s="61" t="s">
        <v>1164</v>
      </c>
      <c r="E33" s="61" t="s">
        <v>988</v>
      </c>
      <c r="F33" s="61" t="s">
        <v>1163</v>
      </c>
      <c r="G33" s="61" t="s">
        <v>1162</v>
      </c>
      <c r="H33" s="61" t="s">
        <v>1161</v>
      </c>
      <c r="I33" s="61">
        <v>2014</v>
      </c>
      <c r="J33" s="61">
        <v>2014</v>
      </c>
      <c r="K33" s="61" t="s">
        <v>1184</v>
      </c>
      <c r="L33" s="61" t="s">
        <v>1183</v>
      </c>
      <c r="M33" s="61" t="s">
        <v>983</v>
      </c>
    </row>
    <row r="34" spans="1:13" ht="34.5" x14ac:dyDescent="0.25">
      <c r="A34" s="44">
        <f t="shared" si="0"/>
        <v>31</v>
      </c>
      <c r="B34" s="61" t="s">
        <v>983</v>
      </c>
      <c r="C34" s="61" t="s">
        <v>1182</v>
      </c>
      <c r="D34" s="61" t="s">
        <v>1164</v>
      </c>
      <c r="E34" s="61" t="s">
        <v>988</v>
      </c>
      <c r="F34" s="61" t="s">
        <v>1163</v>
      </c>
      <c r="G34" s="61" t="s">
        <v>1162</v>
      </c>
      <c r="H34" s="61" t="s">
        <v>1161</v>
      </c>
      <c r="I34" s="61">
        <v>2014</v>
      </c>
      <c r="J34" s="61">
        <v>2014</v>
      </c>
      <c r="K34" s="61" t="s">
        <v>1181</v>
      </c>
      <c r="L34" s="61" t="s">
        <v>1180</v>
      </c>
      <c r="M34" s="61" t="s">
        <v>983</v>
      </c>
    </row>
    <row r="35" spans="1:13" ht="68.25" x14ac:dyDescent="0.25">
      <c r="A35" s="44">
        <f t="shared" si="0"/>
        <v>32</v>
      </c>
      <c r="B35" s="61" t="s">
        <v>983</v>
      </c>
      <c r="C35" s="61" t="s">
        <v>1179</v>
      </c>
      <c r="D35" s="61" t="s">
        <v>1164</v>
      </c>
      <c r="E35" s="61" t="s">
        <v>988</v>
      </c>
      <c r="F35" s="61" t="s">
        <v>1163</v>
      </c>
      <c r="G35" s="61" t="s">
        <v>1162</v>
      </c>
      <c r="H35" s="61" t="s">
        <v>1161</v>
      </c>
      <c r="I35" s="61">
        <v>2014</v>
      </c>
      <c r="J35" s="61">
        <v>2014</v>
      </c>
      <c r="K35" s="61" t="s">
        <v>1178</v>
      </c>
      <c r="L35" s="61" t="s">
        <v>1177</v>
      </c>
      <c r="M35" s="61" t="s">
        <v>983</v>
      </c>
    </row>
    <row r="36" spans="1:13" ht="285" customHeight="1" x14ac:dyDescent="0.25">
      <c r="A36" s="44">
        <f t="shared" si="0"/>
        <v>33</v>
      </c>
      <c r="B36" s="61" t="s">
        <v>1176</v>
      </c>
      <c r="C36" s="61" t="s">
        <v>1175</v>
      </c>
      <c r="D36" s="61" t="s">
        <v>1174</v>
      </c>
      <c r="E36" s="61" t="s">
        <v>988</v>
      </c>
      <c r="F36" s="61" t="s">
        <v>1163</v>
      </c>
      <c r="G36" s="61" t="s">
        <v>1162</v>
      </c>
      <c r="H36" s="61" t="s">
        <v>1161</v>
      </c>
      <c r="I36" s="61" t="s">
        <v>1173</v>
      </c>
      <c r="J36" s="61" t="s">
        <v>1172</v>
      </c>
      <c r="K36" s="61" t="s">
        <v>1171</v>
      </c>
      <c r="L36" s="61">
        <v>12207645.536280001</v>
      </c>
      <c r="M36" s="61">
        <v>7459600</v>
      </c>
    </row>
    <row r="37" spans="1:13" ht="112.5" customHeight="1" x14ac:dyDescent="0.25">
      <c r="A37" s="44">
        <f t="shared" ref="A37:A68" si="1">A36+1</f>
        <v>34</v>
      </c>
      <c r="B37" s="61" t="s">
        <v>1170</v>
      </c>
      <c r="C37" s="61" t="s">
        <v>1169</v>
      </c>
      <c r="D37" s="61" t="s">
        <v>1164</v>
      </c>
      <c r="E37" s="61" t="s">
        <v>988</v>
      </c>
      <c r="F37" s="61" t="s">
        <v>1163</v>
      </c>
      <c r="G37" s="61" t="s">
        <v>1162</v>
      </c>
      <c r="H37" s="61" t="s">
        <v>1161</v>
      </c>
      <c r="I37" s="61" t="s">
        <v>1160</v>
      </c>
      <c r="J37" s="61" t="s">
        <v>1168</v>
      </c>
      <c r="K37" s="61" t="s">
        <v>1167</v>
      </c>
      <c r="L37" s="62">
        <v>7019501.1900000004</v>
      </c>
      <c r="M37" s="62">
        <v>4772989.01</v>
      </c>
    </row>
    <row r="38" spans="1:13" ht="409.6" x14ac:dyDescent="0.25">
      <c r="A38" s="44">
        <f t="shared" si="1"/>
        <v>35</v>
      </c>
      <c r="B38" s="61" t="s">
        <v>1166</v>
      </c>
      <c r="C38" s="61" t="s">
        <v>1165</v>
      </c>
      <c r="D38" s="61" t="s">
        <v>1164</v>
      </c>
      <c r="E38" s="61" t="s">
        <v>988</v>
      </c>
      <c r="F38" s="61" t="s">
        <v>1163</v>
      </c>
      <c r="G38" s="61" t="s">
        <v>1162</v>
      </c>
      <c r="H38" s="61" t="s">
        <v>1161</v>
      </c>
      <c r="I38" s="61" t="s">
        <v>1160</v>
      </c>
      <c r="J38" s="61" t="s">
        <v>1159</v>
      </c>
      <c r="K38" s="61" t="s">
        <v>1158</v>
      </c>
      <c r="L38" s="61" t="s">
        <v>1157</v>
      </c>
      <c r="M38" s="62">
        <v>2032506.6</v>
      </c>
    </row>
    <row r="39" spans="1:13" ht="180.75" x14ac:dyDescent="0.25">
      <c r="A39" s="44">
        <f t="shared" si="1"/>
        <v>36</v>
      </c>
      <c r="B39" s="61" t="s">
        <v>1156</v>
      </c>
      <c r="C39" s="61" t="s">
        <v>1155</v>
      </c>
      <c r="D39" s="61" t="s">
        <v>1154</v>
      </c>
      <c r="E39" s="61" t="s">
        <v>988</v>
      </c>
      <c r="F39" s="61" t="s">
        <v>1028</v>
      </c>
      <c r="G39" s="61" t="s">
        <v>1148</v>
      </c>
      <c r="H39" s="61" t="s">
        <v>1153</v>
      </c>
      <c r="I39" s="65">
        <v>41708</v>
      </c>
      <c r="J39" s="65">
        <v>42277</v>
      </c>
      <c r="K39" s="62" t="s">
        <v>1152</v>
      </c>
      <c r="L39" s="61">
        <v>308115</v>
      </c>
      <c r="M39" s="61">
        <v>251442.75</v>
      </c>
    </row>
    <row r="40" spans="1:13" ht="139.5" customHeight="1" x14ac:dyDescent="0.25">
      <c r="A40" s="44">
        <f t="shared" si="1"/>
        <v>37</v>
      </c>
      <c r="B40" s="61" t="s">
        <v>1151</v>
      </c>
      <c r="C40" s="61" t="s">
        <v>1150</v>
      </c>
      <c r="D40" s="61" t="s">
        <v>1149</v>
      </c>
      <c r="E40" s="61" t="s">
        <v>988</v>
      </c>
      <c r="F40" s="61" t="s">
        <v>1028</v>
      </c>
      <c r="G40" s="61" t="s">
        <v>1148</v>
      </c>
      <c r="H40" s="61" t="s">
        <v>1147</v>
      </c>
      <c r="I40" s="65">
        <v>41446</v>
      </c>
      <c r="J40" s="65">
        <v>41844</v>
      </c>
      <c r="K40" s="61" t="s">
        <v>1146</v>
      </c>
      <c r="L40" s="61">
        <v>1960898.78</v>
      </c>
      <c r="M40" s="61">
        <v>1612805.42</v>
      </c>
    </row>
    <row r="41" spans="1:13" ht="274.5" customHeight="1" x14ac:dyDescent="0.25">
      <c r="A41" s="44">
        <f t="shared" si="1"/>
        <v>38</v>
      </c>
      <c r="B41" s="61" t="s">
        <v>983</v>
      </c>
      <c r="C41" s="61" t="s">
        <v>1145</v>
      </c>
      <c r="D41" s="61" t="s">
        <v>1144</v>
      </c>
      <c r="E41" s="61" t="s">
        <v>988</v>
      </c>
      <c r="F41" s="61" t="s">
        <v>1143</v>
      </c>
      <c r="G41" s="61" t="s">
        <v>1142</v>
      </c>
      <c r="H41" s="61" t="s">
        <v>1141</v>
      </c>
      <c r="I41" s="61">
        <v>2014</v>
      </c>
      <c r="J41" s="61">
        <v>2014</v>
      </c>
      <c r="K41" s="61" t="s">
        <v>1140</v>
      </c>
      <c r="L41" s="61">
        <v>15213</v>
      </c>
      <c r="M41" s="61" t="s">
        <v>983</v>
      </c>
    </row>
    <row r="42" spans="1:13" ht="207.75" customHeight="1" x14ac:dyDescent="0.25">
      <c r="A42" s="44">
        <f t="shared" si="1"/>
        <v>39</v>
      </c>
      <c r="B42" s="61" t="s">
        <v>983</v>
      </c>
      <c r="C42" s="61" t="s">
        <v>1139</v>
      </c>
      <c r="D42" s="61" t="s">
        <v>1138</v>
      </c>
      <c r="E42" s="61" t="s">
        <v>988</v>
      </c>
      <c r="F42" s="61" t="s">
        <v>1127</v>
      </c>
      <c r="G42" s="61" t="s">
        <v>1126</v>
      </c>
      <c r="H42" s="61" t="s">
        <v>1125</v>
      </c>
      <c r="I42" s="61">
        <v>2016</v>
      </c>
      <c r="J42" s="61">
        <v>2016</v>
      </c>
      <c r="K42" s="61" t="s">
        <v>1137</v>
      </c>
      <c r="L42" s="62">
        <v>720000</v>
      </c>
      <c r="M42" s="61" t="s">
        <v>983</v>
      </c>
    </row>
    <row r="43" spans="1:13" ht="68.25" x14ac:dyDescent="0.25">
      <c r="A43" s="44">
        <f t="shared" si="1"/>
        <v>40</v>
      </c>
      <c r="B43" s="61" t="s">
        <v>983</v>
      </c>
      <c r="C43" s="61" t="s">
        <v>1136</v>
      </c>
      <c r="D43" s="61" t="s">
        <v>1009</v>
      </c>
      <c r="E43" s="61" t="s">
        <v>988</v>
      </c>
      <c r="F43" s="61" t="s">
        <v>1008</v>
      </c>
      <c r="G43" s="61" t="s">
        <v>1007</v>
      </c>
      <c r="H43" s="61" t="s">
        <v>1006</v>
      </c>
      <c r="I43" s="61" t="s">
        <v>1135</v>
      </c>
      <c r="J43" s="61" t="s">
        <v>1134</v>
      </c>
      <c r="K43" s="61" t="s">
        <v>1133</v>
      </c>
      <c r="L43" s="61">
        <v>18306.63</v>
      </c>
      <c r="M43" s="61" t="s">
        <v>983</v>
      </c>
    </row>
    <row r="44" spans="1:13" ht="68.25" x14ac:dyDescent="0.25">
      <c r="A44" s="44">
        <f t="shared" si="1"/>
        <v>41</v>
      </c>
      <c r="B44" s="61" t="s">
        <v>983</v>
      </c>
      <c r="C44" s="61" t="s">
        <v>1132</v>
      </c>
      <c r="D44" s="61" t="s">
        <v>996</v>
      </c>
      <c r="E44" s="61" t="s">
        <v>988</v>
      </c>
      <c r="F44" s="61" t="s">
        <v>995</v>
      </c>
      <c r="G44" s="61" t="s">
        <v>994</v>
      </c>
      <c r="H44" s="61" t="s">
        <v>1131</v>
      </c>
      <c r="I44" s="61">
        <v>2014</v>
      </c>
      <c r="J44" s="61">
        <v>2014</v>
      </c>
      <c r="K44" s="61" t="s">
        <v>1130</v>
      </c>
      <c r="L44" s="61">
        <v>116000</v>
      </c>
      <c r="M44" s="61" t="s">
        <v>983</v>
      </c>
    </row>
    <row r="45" spans="1:13" ht="200.25" customHeight="1" x14ac:dyDescent="0.25">
      <c r="A45" s="44">
        <f t="shared" si="1"/>
        <v>42</v>
      </c>
      <c r="B45" s="61" t="s">
        <v>983</v>
      </c>
      <c r="C45" s="61" t="s">
        <v>1129</v>
      </c>
      <c r="D45" s="61" t="s">
        <v>1128</v>
      </c>
      <c r="E45" s="61" t="s">
        <v>988</v>
      </c>
      <c r="F45" s="61" t="s">
        <v>1127</v>
      </c>
      <c r="G45" s="61" t="s">
        <v>1126</v>
      </c>
      <c r="H45" s="61" t="s">
        <v>1125</v>
      </c>
      <c r="I45" s="61">
        <v>2016</v>
      </c>
      <c r="J45" s="61">
        <v>2018</v>
      </c>
      <c r="K45" s="61" t="s">
        <v>1124</v>
      </c>
      <c r="L45" s="62">
        <v>5500000</v>
      </c>
      <c r="M45" s="61" t="s">
        <v>983</v>
      </c>
    </row>
    <row r="46" spans="1:13" ht="206.25" customHeight="1" x14ac:dyDescent="0.25">
      <c r="A46" s="44">
        <f t="shared" si="1"/>
        <v>43</v>
      </c>
      <c r="B46" s="61" t="s">
        <v>983</v>
      </c>
      <c r="C46" s="61" t="s">
        <v>1123</v>
      </c>
      <c r="D46" s="61" t="s">
        <v>1122</v>
      </c>
      <c r="E46" s="61" t="s">
        <v>988</v>
      </c>
      <c r="F46" s="61" t="s">
        <v>1056</v>
      </c>
      <c r="G46" s="61" t="s">
        <v>1117</v>
      </c>
      <c r="H46" s="61" t="s">
        <v>1116</v>
      </c>
      <c r="I46" s="61">
        <v>2016</v>
      </c>
      <c r="J46" s="61">
        <v>2016</v>
      </c>
      <c r="K46" s="61" t="s">
        <v>1121</v>
      </c>
      <c r="L46" s="62">
        <v>560000</v>
      </c>
      <c r="M46" s="61" t="s">
        <v>983</v>
      </c>
    </row>
    <row r="47" spans="1:13" ht="200.25" customHeight="1" x14ac:dyDescent="0.25">
      <c r="A47" s="44">
        <f t="shared" si="1"/>
        <v>44</v>
      </c>
      <c r="B47" s="61" t="s">
        <v>983</v>
      </c>
      <c r="C47" s="61" t="s">
        <v>1120</v>
      </c>
      <c r="D47" s="61" t="s">
        <v>1118</v>
      </c>
      <c r="E47" s="61" t="s">
        <v>988</v>
      </c>
      <c r="F47" s="61" t="s">
        <v>1056</v>
      </c>
      <c r="G47" s="61" t="s">
        <v>1117</v>
      </c>
      <c r="H47" s="61" t="s">
        <v>1116</v>
      </c>
      <c r="I47" s="61">
        <v>2016</v>
      </c>
      <c r="J47" s="61">
        <v>2016</v>
      </c>
      <c r="K47" s="61" t="s">
        <v>1115</v>
      </c>
      <c r="L47" s="62">
        <v>1889019</v>
      </c>
      <c r="M47" s="61" t="s">
        <v>983</v>
      </c>
    </row>
    <row r="48" spans="1:13" ht="206.25" customHeight="1" x14ac:dyDescent="0.25">
      <c r="A48" s="44">
        <f t="shared" si="1"/>
        <v>45</v>
      </c>
      <c r="B48" s="61" t="s">
        <v>983</v>
      </c>
      <c r="C48" s="61" t="s">
        <v>1119</v>
      </c>
      <c r="D48" s="61" t="s">
        <v>1118</v>
      </c>
      <c r="E48" s="61" t="s">
        <v>988</v>
      </c>
      <c r="F48" s="61" t="s">
        <v>1056</v>
      </c>
      <c r="G48" s="61" t="s">
        <v>1117</v>
      </c>
      <c r="H48" s="61" t="s">
        <v>1116</v>
      </c>
      <c r="I48" s="61">
        <v>2016</v>
      </c>
      <c r="J48" s="61">
        <v>2017</v>
      </c>
      <c r="K48" s="61" t="s">
        <v>1115</v>
      </c>
      <c r="L48" s="62">
        <v>2457641</v>
      </c>
      <c r="M48" s="61" t="s">
        <v>983</v>
      </c>
    </row>
    <row r="49" spans="1:13" ht="45.75" x14ac:dyDescent="0.25">
      <c r="A49" s="44">
        <f t="shared" si="1"/>
        <v>46</v>
      </c>
      <c r="B49" s="61" t="s">
        <v>983</v>
      </c>
      <c r="C49" s="61" t="s">
        <v>1114</v>
      </c>
      <c r="D49" s="61" t="s">
        <v>1113</v>
      </c>
      <c r="E49" s="61" t="s">
        <v>988</v>
      </c>
      <c r="F49" s="61" t="s">
        <v>995</v>
      </c>
      <c r="G49" s="61" t="s">
        <v>994</v>
      </c>
      <c r="H49" s="61" t="s">
        <v>993</v>
      </c>
      <c r="I49" s="61">
        <v>2013</v>
      </c>
      <c r="J49" s="61">
        <v>2014</v>
      </c>
      <c r="K49" s="61" t="s">
        <v>1112</v>
      </c>
      <c r="L49" s="61">
        <v>6600</v>
      </c>
      <c r="M49" s="61" t="s">
        <v>983</v>
      </c>
    </row>
    <row r="50" spans="1:13" ht="148.5" customHeight="1" x14ac:dyDescent="0.25">
      <c r="A50" s="44">
        <f t="shared" si="1"/>
        <v>47</v>
      </c>
      <c r="B50" s="61" t="s">
        <v>983</v>
      </c>
      <c r="C50" s="61" t="s">
        <v>1111</v>
      </c>
      <c r="D50" s="61" t="s">
        <v>1110</v>
      </c>
      <c r="E50" s="61" t="s">
        <v>988</v>
      </c>
      <c r="F50" s="61" t="s">
        <v>1109</v>
      </c>
      <c r="G50" s="61" t="s">
        <v>1103</v>
      </c>
      <c r="H50" s="61" t="s">
        <v>1108</v>
      </c>
      <c r="I50" s="61">
        <v>2010</v>
      </c>
      <c r="J50" s="61">
        <v>2015</v>
      </c>
      <c r="K50" s="61" t="s">
        <v>1107</v>
      </c>
      <c r="L50" s="61">
        <v>6650</v>
      </c>
      <c r="M50" s="61" t="s">
        <v>983</v>
      </c>
    </row>
    <row r="51" spans="1:13" ht="106.5" customHeight="1" x14ac:dyDescent="0.25">
      <c r="A51" s="44">
        <f t="shared" si="1"/>
        <v>48</v>
      </c>
      <c r="B51" s="61" t="s">
        <v>983</v>
      </c>
      <c r="C51" s="61" t="s">
        <v>1106</v>
      </c>
      <c r="D51" s="61" t="s">
        <v>1105</v>
      </c>
      <c r="E51" s="61" t="s">
        <v>988</v>
      </c>
      <c r="F51" s="61" t="s">
        <v>1104</v>
      </c>
      <c r="G51" s="61" t="s">
        <v>1103</v>
      </c>
      <c r="H51" s="61" t="s">
        <v>1102</v>
      </c>
      <c r="I51" s="61" t="s">
        <v>1101</v>
      </c>
      <c r="J51" s="61" t="s">
        <v>1100</v>
      </c>
      <c r="K51" s="61" t="s">
        <v>1099</v>
      </c>
      <c r="L51" s="61">
        <v>17205</v>
      </c>
      <c r="M51" s="61" t="s">
        <v>983</v>
      </c>
    </row>
    <row r="52" spans="1:13" ht="198.75" customHeight="1" x14ac:dyDescent="0.25">
      <c r="A52" s="44">
        <f t="shared" si="1"/>
        <v>49</v>
      </c>
      <c r="B52" s="61" t="s">
        <v>983</v>
      </c>
      <c r="C52" s="61" t="s">
        <v>1098</v>
      </c>
      <c r="D52" s="61" t="s">
        <v>1063</v>
      </c>
      <c r="E52" s="61" t="s">
        <v>988</v>
      </c>
      <c r="F52" s="61" t="s">
        <v>1062</v>
      </c>
      <c r="G52" s="61" t="s">
        <v>1061</v>
      </c>
      <c r="H52" s="61" t="s">
        <v>1097</v>
      </c>
      <c r="I52" s="61">
        <v>2009</v>
      </c>
      <c r="J52" s="61">
        <v>2014</v>
      </c>
      <c r="K52" s="61" t="s">
        <v>1096</v>
      </c>
      <c r="L52" s="61">
        <v>78300</v>
      </c>
      <c r="M52" s="61" t="s">
        <v>983</v>
      </c>
    </row>
    <row r="53" spans="1:13" ht="138.75" customHeight="1" x14ac:dyDescent="0.25">
      <c r="A53" s="44">
        <f t="shared" si="1"/>
        <v>50</v>
      </c>
      <c r="B53" s="61" t="s">
        <v>983</v>
      </c>
      <c r="C53" s="61" t="s">
        <v>1095</v>
      </c>
      <c r="D53" s="61" t="s">
        <v>1023</v>
      </c>
      <c r="E53" s="61" t="s">
        <v>988</v>
      </c>
      <c r="F53" s="61" t="s">
        <v>1022</v>
      </c>
      <c r="G53" s="61" t="s">
        <v>1021</v>
      </c>
      <c r="H53" s="61" t="s">
        <v>1091</v>
      </c>
      <c r="I53" s="61">
        <v>2009</v>
      </c>
      <c r="J53" s="61" t="s">
        <v>1094</v>
      </c>
      <c r="K53" s="61" t="s">
        <v>1093</v>
      </c>
      <c r="L53" s="61">
        <v>16530</v>
      </c>
      <c r="M53" s="61" t="s">
        <v>983</v>
      </c>
    </row>
    <row r="54" spans="1:13" ht="90.75" x14ac:dyDescent="0.25">
      <c r="A54" s="44">
        <f t="shared" si="1"/>
        <v>51</v>
      </c>
      <c r="B54" s="61" t="s">
        <v>983</v>
      </c>
      <c r="C54" s="61" t="s">
        <v>1092</v>
      </c>
      <c r="D54" s="61" t="s">
        <v>1023</v>
      </c>
      <c r="E54" s="61" t="s">
        <v>988</v>
      </c>
      <c r="F54" s="61" t="s">
        <v>1022</v>
      </c>
      <c r="G54" s="61" t="s">
        <v>1021</v>
      </c>
      <c r="H54" s="61" t="s">
        <v>1091</v>
      </c>
      <c r="I54" s="61">
        <v>2014</v>
      </c>
      <c r="J54" s="61">
        <v>2014</v>
      </c>
      <c r="K54" s="61" t="s">
        <v>1090</v>
      </c>
      <c r="L54" s="61">
        <v>6400</v>
      </c>
      <c r="M54" s="61" t="s">
        <v>983</v>
      </c>
    </row>
    <row r="55" spans="1:13" ht="23.25" x14ac:dyDescent="0.25">
      <c r="A55" s="44">
        <f t="shared" si="1"/>
        <v>52</v>
      </c>
      <c r="B55" s="61" t="s">
        <v>983</v>
      </c>
      <c r="C55" s="61" t="s">
        <v>1089</v>
      </c>
      <c r="D55" s="61" t="s">
        <v>1088</v>
      </c>
      <c r="E55" s="61" t="s">
        <v>988</v>
      </c>
      <c r="F55" s="61" t="s">
        <v>1087</v>
      </c>
      <c r="G55" s="61" t="s">
        <v>986</v>
      </c>
      <c r="H55" s="61" t="s">
        <v>1086</v>
      </c>
      <c r="I55" s="61" t="s">
        <v>1085</v>
      </c>
      <c r="J55" s="61" t="s">
        <v>1085</v>
      </c>
      <c r="K55" s="61" t="s">
        <v>1084</v>
      </c>
      <c r="L55" s="61">
        <v>7200</v>
      </c>
      <c r="M55" s="61" t="s">
        <v>983</v>
      </c>
    </row>
    <row r="56" spans="1:13" ht="68.25" x14ac:dyDescent="0.25">
      <c r="A56" s="44">
        <f t="shared" si="1"/>
        <v>53</v>
      </c>
      <c r="B56" s="61" t="s">
        <v>983</v>
      </c>
      <c r="C56" s="61" t="s">
        <v>1083</v>
      </c>
      <c r="D56" s="61" t="s">
        <v>1074</v>
      </c>
      <c r="E56" s="61" t="s">
        <v>988</v>
      </c>
      <c r="F56" s="61" t="s">
        <v>1028</v>
      </c>
      <c r="G56" s="61" t="s">
        <v>1082</v>
      </c>
      <c r="H56" s="61" t="s">
        <v>1081</v>
      </c>
      <c r="I56" s="61" t="s">
        <v>1080</v>
      </c>
      <c r="J56" s="61" t="s">
        <v>1070</v>
      </c>
      <c r="K56" s="61" t="s">
        <v>1079</v>
      </c>
      <c r="L56" s="61">
        <v>87618</v>
      </c>
      <c r="M56" s="61" t="s">
        <v>983</v>
      </c>
    </row>
    <row r="57" spans="1:13" ht="57" x14ac:dyDescent="0.25">
      <c r="A57" s="44">
        <f t="shared" si="1"/>
        <v>54</v>
      </c>
      <c r="B57" s="61" t="s">
        <v>983</v>
      </c>
      <c r="C57" s="61" t="s">
        <v>1078</v>
      </c>
      <c r="D57" s="61" t="s">
        <v>1074</v>
      </c>
      <c r="E57" s="61" t="s">
        <v>988</v>
      </c>
      <c r="F57" s="61" t="s">
        <v>1028</v>
      </c>
      <c r="G57" s="61" t="s">
        <v>1073</v>
      </c>
      <c r="H57" s="61" t="s">
        <v>1072</v>
      </c>
      <c r="I57" s="61" t="s">
        <v>1077</v>
      </c>
      <c r="J57" s="61" t="s">
        <v>1070</v>
      </c>
      <c r="K57" s="61" t="s">
        <v>1076</v>
      </c>
      <c r="L57" s="61">
        <v>11900</v>
      </c>
      <c r="M57" s="61" t="s">
        <v>983</v>
      </c>
    </row>
    <row r="58" spans="1:13" ht="114" customHeight="1" x14ac:dyDescent="0.25">
      <c r="A58" s="44">
        <f t="shared" si="1"/>
        <v>55</v>
      </c>
      <c r="B58" s="61" t="s">
        <v>983</v>
      </c>
      <c r="C58" s="61" t="s">
        <v>1075</v>
      </c>
      <c r="D58" s="61" t="s">
        <v>1074</v>
      </c>
      <c r="E58" s="61" t="s">
        <v>988</v>
      </c>
      <c r="F58" s="61" t="s">
        <v>1028</v>
      </c>
      <c r="G58" s="61" t="s">
        <v>1073</v>
      </c>
      <c r="H58" s="61" t="s">
        <v>1072</v>
      </c>
      <c r="I58" s="61" t="s">
        <v>1071</v>
      </c>
      <c r="J58" s="61" t="s">
        <v>1070</v>
      </c>
      <c r="K58" s="61" t="s">
        <v>1069</v>
      </c>
      <c r="L58" s="61">
        <v>88987</v>
      </c>
      <c r="M58" s="61" t="s">
        <v>983</v>
      </c>
    </row>
    <row r="59" spans="1:13" ht="255" customHeight="1" x14ac:dyDescent="0.25">
      <c r="A59" s="44">
        <f t="shared" si="1"/>
        <v>56</v>
      </c>
      <c r="B59" s="61" t="s">
        <v>983</v>
      </c>
      <c r="C59" s="61" t="s">
        <v>1019</v>
      </c>
      <c r="D59" s="61" t="s">
        <v>1023</v>
      </c>
      <c r="E59" s="61" t="s">
        <v>988</v>
      </c>
      <c r="F59" s="61" t="s">
        <v>1022</v>
      </c>
      <c r="G59" s="61" t="s">
        <v>1021</v>
      </c>
      <c r="H59" s="61" t="s">
        <v>1020</v>
      </c>
      <c r="I59" s="61">
        <v>2015</v>
      </c>
      <c r="J59" s="61">
        <v>2015</v>
      </c>
      <c r="K59" s="61" t="s">
        <v>1019</v>
      </c>
      <c r="L59" s="62">
        <v>42585</v>
      </c>
      <c r="M59" s="61" t="s">
        <v>983</v>
      </c>
    </row>
    <row r="60" spans="1:13" ht="45.75" x14ac:dyDescent="0.25">
      <c r="A60" s="44">
        <f t="shared" si="1"/>
        <v>57</v>
      </c>
      <c r="B60" s="61" t="s">
        <v>983</v>
      </c>
      <c r="C60" s="61" t="s">
        <v>1068</v>
      </c>
      <c r="D60" s="61" t="s">
        <v>1017</v>
      </c>
      <c r="E60" s="61" t="s">
        <v>988</v>
      </c>
      <c r="F60" s="61" t="s">
        <v>1016</v>
      </c>
      <c r="G60" s="61" t="s">
        <v>1015</v>
      </c>
      <c r="H60" s="61" t="s">
        <v>1014</v>
      </c>
      <c r="I60" s="61" t="s">
        <v>1067</v>
      </c>
      <c r="J60" s="61" t="s">
        <v>1066</v>
      </c>
      <c r="K60" s="61" t="s">
        <v>1065</v>
      </c>
      <c r="L60" s="62">
        <v>13399</v>
      </c>
      <c r="M60" s="61" t="s">
        <v>983</v>
      </c>
    </row>
    <row r="61" spans="1:13" ht="102" customHeight="1" x14ac:dyDescent="0.25">
      <c r="A61" s="44">
        <f t="shared" si="1"/>
        <v>58</v>
      </c>
      <c r="B61" s="61" t="s">
        <v>983</v>
      </c>
      <c r="C61" s="61" t="s">
        <v>1064</v>
      </c>
      <c r="D61" s="61" t="s">
        <v>1063</v>
      </c>
      <c r="E61" s="61" t="s">
        <v>988</v>
      </c>
      <c r="F61" s="61" t="s">
        <v>1062</v>
      </c>
      <c r="G61" s="61" t="s">
        <v>1061</v>
      </c>
      <c r="H61" s="61" t="s">
        <v>1060</v>
      </c>
      <c r="I61" s="64">
        <v>42278</v>
      </c>
      <c r="J61" s="64">
        <v>42491</v>
      </c>
      <c r="K61" s="61" t="s">
        <v>1059</v>
      </c>
      <c r="L61" s="61">
        <v>70890</v>
      </c>
      <c r="M61" s="61" t="s">
        <v>983</v>
      </c>
    </row>
    <row r="62" spans="1:13" ht="103.5" customHeight="1" x14ac:dyDescent="0.25">
      <c r="A62" s="44">
        <f t="shared" si="1"/>
        <v>59</v>
      </c>
      <c r="B62" s="61" t="s">
        <v>983</v>
      </c>
      <c r="C62" s="61" t="s">
        <v>1058</v>
      </c>
      <c r="D62" s="61" t="s">
        <v>1057</v>
      </c>
      <c r="E62" s="61" t="s">
        <v>988</v>
      </c>
      <c r="F62" s="61" t="s">
        <v>1056</v>
      </c>
      <c r="G62" s="61" t="s">
        <v>1055</v>
      </c>
      <c r="H62" s="61" t="s">
        <v>1054</v>
      </c>
      <c r="I62" s="61">
        <v>2012</v>
      </c>
      <c r="J62" s="61">
        <v>2016</v>
      </c>
      <c r="K62" s="61" t="s">
        <v>1053</v>
      </c>
      <c r="L62" s="61" t="s">
        <v>1052</v>
      </c>
      <c r="M62" s="61" t="s">
        <v>983</v>
      </c>
    </row>
    <row r="63" spans="1:13" ht="107.25" customHeight="1" x14ac:dyDescent="0.25">
      <c r="A63" s="44">
        <f t="shared" si="1"/>
        <v>60</v>
      </c>
      <c r="B63" s="61" t="s">
        <v>983</v>
      </c>
      <c r="C63" s="61" t="s">
        <v>1051</v>
      </c>
      <c r="D63" s="61" t="s">
        <v>1050</v>
      </c>
      <c r="E63" s="61" t="s">
        <v>988</v>
      </c>
      <c r="F63" s="61" t="s">
        <v>1049</v>
      </c>
      <c r="G63" s="61" t="s">
        <v>1048</v>
      </c>
      <c r="H63" s="61" t="s">
        <v>1047</v>
      </c>
      <c r="I63" s="61">
        <v>2015</v>
      </c>
      <c r="J63" s="61">
        <v>2017</v>
      </c>
      <c r="K63" s="61" t="s">
        <v>1046</v>
      </c>
      <c r="L63" s="61" t="s">
        <v>1045</v>
      </c>
      <c r="M63" s="61" t="s">
        <v>983</v>
      </c>
    </row>
    <row r="64" spans="1:13" ht="113.25" x14ac:dyDescent="0.25">
      <c r="A64" s="44">
        <f t="shared" si="1"/>
        <v>61</v>
      </c>
      <c r="B64" s="61" t="s">
        <v>983</v>
      </c>
      <c r="C64" s="61" t="s">
        <v>1044</v>
      </c>
      <c r="D64" s="61" t="s">
        <v>1043</v>
      </c>
      <c r="E64" s="61" t="s">
        <v>988</v>
      </c>
      <c r="F64" s="61" t="s">
        <v>1042</v>
      </c>
      <c r="G64" s="61" t="s">
        <v>1041</v>
      </c>
      <c r="H64" s="61" t="s">
        <v>1040</v>
      </c>
      <c r="I64" s="61">
        <v>2015</v>
      </c>
      <c r="J64" s="61">
        <v>2017</v>
      </c>
      <c r="K64" s="61" t="s">
        <v>1039</v>
      </c>
      <c r="L64" s="62">
        <v>3248</v>
      </c>
      <c r="M64" s="61" t="s">
        <v>983</v>
      </c>
    </row>
    <row r="65" spans="1:13" ht="57" x14ac:dyDescent="0.25">
      <c r="A65" s="44">
        <f t="shared" si="1"/>
        <v>62</v>
      </c>
      <c r="B65" s="61" t="s">
        <v>983</v>
      </c>
      <c r="C65" s="61" t="s">
        <v>1038</v>
      </c>
      <c r="D65" s="61" t="s">
        <v>1009</v>
      </c>
      <c r="E65" s="61" t="s">
        <v>988</v>
      </c>
      <c r="F65" s="61" t="s">
        <v>1008</v>
      </c>
      <c r="G65" s="61" t="s">
        <v>1037</v>
      </c>
      <c r="H65" s="61" t="s">
        <v>1006</v>
      </c>
      <c r="I65" s="61">
        <v>2015</v>
      </c>
      <c r="J65" s="61">
        <v>2015</v>
      </c>
      <c r="K65" s="61" t="s">
        <v>1036</v>
      </c>
      <c r="L65" s="61">
        <v>22429.759999999998</v>
      </c>
      <c r="M65" s="61" t="s">
        <v>983</v>
      </c>
    </row>
    <row r="66" spans="1:13" ht="90.75" x14ac:dyDescent="0.25">
      <c r="A66" s="44">
        <f t="shared" si="1"/>
        <v>63</v>
      </c>
      <c r="B66" s="61" t="s">
        <v>983</v>
      </c>
      <c r="C66" s="61" t="s">
        <v>1035</v>
      </c>
      <c r="D66" s="61" t="s">
        <v>996</v>
      </c>
      <c r="E66" s="61" t="s">
        <v>988</v>
      </c>
      <c r="F66" s="61" t="s">
        <v>995</v>
      </c>
      <c r="G66" s="61" t="s">
        <v>994</v>
      </c>
      <c r="H66" s="61" t="s">
        <v>993</v>
      </c>
      <c r="I66" s="61">
        <v>2015</v>
      </c>
      <c r="J66" s="61">
        <v>2015</v>
      </c>
      <c r="K66" s="61" t="s">
        <v>1034</v>
      </c>
      <c r="L66" s="61" t="s">
        <v>1033</v>
      </c>
      <c r="M66" s="61" t="s">
        <v>983</v>
      </c>
    </row>
    <row r="67" spans="1:13" ht="189" customHeight="1" x14ac:dyDescent="0.25">
      <c r="A67" s="44">
        <f t="shared" si="1"/>
        <v>64</v>
      </c>
      <c r="B67" s="61" t="s">
        <v>983</v>
      </c>
      <c r="C67" s="61" t="s">
        <v>1032</v>
      </c>
      <c r="D67" s="61" t="s">
        <v>996</v>
      </c>
      <c r="E67" s="61" t="s">
        <v>988</v>
      </c>
      <c r="F67" s="61" t="s">
        <v>995</v>
      </c>
      <c r="G67" s="61" t="s">
        <v>994</v>
      </c>
      <c r="H67" s="61" t="s">
        <v>993</v>
      </c>
      <c r="I67" s="61">
        <v>2015</v>
      </c>
      <c r="J67" s="61">
        <v>2015</v>
      </c>
      <c r="K67" s="61" t="s">
        <v>1031</v>
      </c>
      <c r="L67" s="63">
        <v>108000</v>
      </c>
      <c r="M67" s="61" t="s">
        <v>983</v>
      </c>
    </row>
    <row r="68" spans="1:13" ht="219" customHeight="1" x14ac:dyDescent="0.25">
      <c r="A68" s="44">
        <f t="shared" si="1"/>
        <v>65</v>
      </c>
      <c r="B68" s="61" t="s">
        <v>983</v>
      </c>
      <c r="C68" s="61" t="s">
        <v>1030</v>
      </c>
      <c r="D68" s="61" t="s">
        <v>1029</v>
      </c>
      <c r="E68" s="61" t="s">
        <v>988</v>
      </c>
      <c r="F68" s="61" t="s">
        <v>1028</v>
      </c>
      <c r="G68" s="61" t="s">
        <v>1027</v>
      </c>
      <c r="H68" s="61" t="s">
        <v>1026</v>
      </c>
      <c r="I68" s="61" t="s">
        <v>1013</v>
      </c>
      <c r="J68" s="61" t="s">
        <v>1025</v>
      </c>
      <c r="K68" s="61" t="s">
        <v>1024</v>
      </c>
      <c r="L68" s="62">
        <v>196690</v>
      </c>
      <c r="M68" s="61" t="s">
        <v>983</v>
      </c>
    </row>
    <row r="69" spans="1:13" ht="270.75" x14ac:dyDescent="0.25">
      <c r="A69" s="44">
        <f t="shared" ref="A69:A74" si="2">A68+1</f>
        <v>66</v>
      </c>
      <c r="B69" s="61" t="s">
        <v>983</v>
      </c>
      <c r="C69" s="61" t="s">
        <v>1019</v>
      </c>
      <c r="D69" s="61" t="s">
        <v>1023</v>
      </c>
      <c r="E69" s="61" t="s">
        <v>988</v>
      </c>
      <c r="F69" s="61" t="s">
        <v>1022</v>
      </c>
      <c r="G69" s="61" t="s">
        <v>1021</v>
      </c>
      <c r="H69" s="61" t="s">
        <v>1020</v>
      </c>
      <c r="I69" s="61">
        <v>2016</v>
      </c>
      <c r="J69" s="61">
        <v>2016</v>
      </c>
      <c r="K69" s="61" t="s">
        <v>1019</v>
      </c>
      <c r="L69" s="62">
        <v>42160</v>
      </c>
      <c r="M69" s="61" t="s">
        <v>983</v>
      </c>
    </row>
    <row r="70" spans="1:13" ht="45.75" x14ac:dyDescent="0.25">
      <c r="A70" s="44">
        <f t="shared" si="2"/>
        <v>67</v>
      </c>
      <c r="B70" s="61" t="s">
        <v>983</v>
      </c>
      <c r="C70" s="61" t="s">
        <v>1018</v>
      </c>
      <c r="D70" s="61" t="s">
        <v>1017</v>
      </c>
      <c r="E70" s="61" t="s">
        <v>988</v>
      </c>
      <c r="F70" s="61" t="s">
        <v>1016</v>
      </c>
      <c r="G70" s="61" t="s">
        <v>1015</v>
      </c>
      <c r="H70" s="61" t="s">
        <v>1014</v>
      </c>
      <c r="I70" s="61" t="s">
        <v>1013</v>
      </c>
      <c r="J70" s="61" t="s">
        <v>1012</v>
      </c>
      <c r="K70" s="61" t="s">
        <v>1011</v>
      </c>
      <c r="L70" s="62">
        <v>29305</v>
      </c>
      <c r="M70" s="61" t="s">
        <v>983</v>
      </c>
    </row>
    <row r="71" spans="1:13" ht="68.25" x14ac:dyDescent="0.25">
      <c r="A71" s="44">
        <f t="shared" si="2"/>
        <v>68</v>
      </c>
      <c r="B71" s="61" t="s">
        <v>983</v>
      </c>
      <c r="C71" s="61" t="s">
        <v>1010</v>
      </c>
      <c r="D71" s="61" t="s">
        <v>1009</v>
      </c>
      <c r="E71" s="61" t="s">
        <v>988</v>
      </c>
      <c r="F71" s="61" t="s">
        <v>1008</v>
      </c>
      <c r="G71" s="61" t="s">
        <v>1007</v>
      </c>
      <c r="H71" s="61" t="s">
        <v>1006</v>
      </c>
      <c r="I71" s="61">
        <v>2016</v>
      </c>
      <c r="J71" s="61">
        <v>2016</v>
      </c>
      <c r="K71" s="61" t="s">
        <v>1005</v>
      </c>
      <c r="L71" s="62">
        <v>30000</v>
      </c>
      <c r="M71" s="61" t="s">
        <v>983</v>
      </c>
    </row>
    <row r="72" spans="1:13" ht="45.75" x14ac:dyDescent="0.25">
      <c r="A72" s="44">
        <f t="shared" si="2"/>
        <v>69</v>
      </c>
      <c r="B72" s="61" t="s">
        <v>983</v>
      </c>
      <c r="C72" s="61" t="s">
        <v>1004</v>
      </c>
      <c r="D72" s="61" t="s">
        <v>1003</v>
      </c>
      <c r="E72" s="61" t="s">
        <v>988</v>
      </c>
      <c r="F72" s="61" t="s">
        <v>1002</v>
      </c>
      <c r="G72" s="61" t="s">
        <v>1001</v>
      </c>
      <c r="H72" s="61" t="s">
        <v>1000</v>
      </c>
      <c r="I72" s="61">
        <v>2016</v>
      </c>
      <c r="J72" s="61">
        <v>2016</v>
      </c>
      <c r="K72" s="61" t="s">
        <v>999</v>
      </c>
      <c r="L72" s="61" t="s">
        <v>998</v>
      </c>
      <c r="M72" s="61" t="s">
        <v>983</v>
      </c>
    </row>
    <row r="73" spans="1:13" ht="110.25" customHeight="1" x14ac:dyDescent="0.25">
      <c r="A73" s="44">
        <f t="shared" si="2"/>
        <v>70</v>
      </c>
      <c r="B73" s="61" t="s">
        <v>983</v>
      </c>
      <c r="C73" s="61" t="s">
        <v>997</v>
      </c>
      <c r="D73" s="61" t="s">
        <v>996</v>
      </c>
      <c r="E73" s="61" t="s">
        <v>988</v>
      </c>
      <c r="F73" s="61" t="s">
        <v>995</v>
      </c>
      <c r="G73" s="61" t="s">
        <v>994</v>
      </c>
      <c r="H73" s="61" t="s">
        <v>993</v>
      </c>
      <c r="I73" s="61">
        <v>2016</v>
      </c>
      <c r="J73" s="61">
        <v>2016</v>
      </c>
      <c r="K73" s="61" t="s">
        <v>992</v>
      </c>
      <c r="L73" s="61" t="s">
        <v>991</v>
      </c>
      <c r="M73" s="61" t="s">
        <v>983</v>
      </c>
    </row>
    <row r="74" spans="1:13" ht="290.25" customHeight="1" x14ac:dyDescent="0.25">
      <c r="A74" s="44">
        <f t="shared" si="2"/>
        <v>71</v>
      </c>
      <c r="B74" s="61" t="s">
        <v>983</v>
      </c>
      <c r="C74" s="61" t="s">
        <v>990</v>
      </c>
      <c r="D74" s="61" t="s">
        <v>989</v>
      </c>
      <c r="E74" s="61" t="s">
        <v>988</v>
      </c>
      <c r="F74" s="61" t="s">
        <v>987</v>
      </c>
      <c r="G74" s="61" t="s">
        <v>986</v>
      </c>
      <c r="H74" s="61" t="s">
        <v>985</v>
      </c>
      <c r="I74" s="61">
        <v>2016</v>
      </c>
      <c r="J74" s="61">
        <v>2016</v>
      </c>
      <c r="K74" s="61" t="s">
        <v>984</v>
      </c>
      <c r="L74" s="62">
        <v>200000</v>
      </c>
      <c r="M74" s="61" t="s">
        <v>983</v>
      </c>
    </row>
  </sheetData>
  <mergeCells count="11">
    <mergeCell ref="D2:D3"/>
    <mergeCell ref="L2:L3"/>
    <mergeCell ref="M2:M3"/>
    <mergeCell ref="A1:M1"/>
    <mergeCell ref="C2:C3"/>
    <mergeCell ref="B2:B3"/>
    <mergeCell ref="A2:A3"/>
    <mergeCell ref="I2:I3"/>
    <mergeCell ref="J2:J3"/>
    <mergeCell ref="K2:K3"/>
    <mergeCell ref="E2:H2"/>
  </mergeCell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17</vt:i4>
      </vt:variant>
    </vt:vector>
  </HeadingPairs>
  <TitlesOfParts>
    <vt:vector size="24" baseType="lpstr">
      <vt:lpstr>Informacje ogólne</vt:lpstr>
      <vt:lpstr>Kryteria 9.P.1</vt:lpstr>
      <vt:lpstr>Kryteria 9.P.2</vt:lpstr>
      <vt:lpstr>RPO WLB.9.P.1</vt:lpstr>
      <vt:lpstr>RPO WLB.9.P.2</vt:lpstr>
      <vt:lpstr>Planowane działania</vt:lpstr>
      <vt:lpstr>ZAŁ. 1</vt:lpstr>
      <vt:lpstr>CT</vt:lpstr>
      <vt:lpstr>narzedzia_PP_cale</vt:lpstr>
      <vt:lpstr>NAZWAPOWIATU</vt:lpstr>
      <vt:lpstr>'Informacje ogólne'!Obszar_wydruku</vt:lpstr>
      <vt:lpstr>'Kryteria 9.P.1'!Obszar_wydruku</vt:lpstr>
      <vt:lpstr>'Kryteria 9.P.2'!Obszar_wydruku</vt:lpstr>
      <vt:lpstr>'Planowane działania'!Obszar_wydruku</vt:lpstr>
      <vt:lpstr>'RPO WLB.9.P.1'!Obszar_wydruku</vt:lpstr>
      <vt:lpstr>'RPO WLB.9.P.2'!Obszar_wydruku</vt:lpstr>
      <vt:lpstr>'ZAŁ. 1'!Obszar_wydruku</vt:lpstr>
      <vt:lpstr>PI</vt:lpstr>
      <vt:lpstr>Programy</vt:lpstr>
      <vt:lpstr>skroty_PI</vt:lpstr>
      <vt:lpstr>skroty_PP</vt:lpstr>
      <vt:lpstr>TERYTPOWIAT</vt:lpstr>
      <vt:lpstr>terytPowiaty</vt:lpstr>
      <vt:lpstr>terytwojewodztwo</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2016-09-06T13:23:51Z</cp:lastPrinted>
  <dcterms:created xsi:type="dcterms:W3CDTF">2016-03-29T09:23:06Z</dcterms:created>
  <dcterms:modified xsi:type="dcterms:W3CDTF">2016-11-18T15:14:02Z</dcterms:modified>
</cp:coreProperties>
</file>