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ZDROWIE  - plan dzialan, mapy, KS\Plan Działań\1. przyjęte Plany Działań\Plany Działań 2016\PD na X KS - 5.10.2016\II wersja - szpital po uwagach\korekta - 23.09\"/>
    </mc:Choice>
  </mc:AlternateContent>
  <bookViews>
    <workbookView xWindow="0" yWindow="0" windowWidth="20496" windowHeight="7536"/>
  </bookViews>
  <sheets>
    <sheet name="Informacje ogólne" sheetId="1" r:id="rId1"/>
    <sheet name="Projekt pozakonkursowy" sheetId="16" r:id="rId2"/>
    <sheet name="Kryteria " sheetId="17" r:id="rId3"/>
    <sheet name="Zał.1" sheetId="12" r:id="rId4"/>
  </sheets>
  <externalReferences>
    <externalReference r:id="rId5"/>
    <externalReference r:id="rId6"/>
    <externalReference r:id="rId7"/>
    <externalReference r:id="rId8"/>
  </externalReferences>
  <definedNames>
    <definedName name="_ftn1" localSheetId="2">'Kryteria '!$G$31</definedName>
    <definedName name="_ftnref1" localSheetId="2">'Kryteria '!$G$25</definedName>
    <definedName name="CT" localSheetId="1">'[1]Informacje ogólne'!$K$117:$K$120</definedName>
    <definedName name="CT" localSheetId="3">'[2]Informacje ogólne'!$K$117:$K$120</definedName>
    <definedName name="CT">'Informacje ogólne'!$K$116:$K$119</definedName>
    <definedName name="fundusz" localSheetId="1">#REF!</definedName>
    <definedName name="fundusz" localSheetId="3">#REF!</definedName>
    <definedName name="fundusz">#REF!</definedName>
    <definedName name="Konkurs6">'[3] Konkurs 2'!$N$56:$N$57</definedName>
    <definedName name="narzedzia_PP_cale" localSheetId="1">'[1]Informacje ogólne'!$M$122:$M$158</definedName>
    <definedName name="narzedzia_PP_cale" localSheetId="3">'[2]Informacje ogólne'!$M$122:$M$158</definedName>
    <definedName name="narzedzia_PP_cale">'Informacje ogólne'!$M$121:$M$157</definedName>
    <definedName name="_xlnm.Print_Area" localSheetId="0">'Informacje ogólne'!$A$1:$J$29</definedName>
    <definedName name="_xlnm.Print_Area" localSheetId="2">'Kryteria '!$A$1:$E$37</definedName>
    <definedName name="_xlnm.Print_Area" localSheetId="1">'Projekt pozakonkursowy'!$A$1:$K$57</definedName>
    <definedName name="PI" localSheetId="1">'[1]Informacje ogólne'!$N$97:$N$102</definedName>
    <definedName name="PI" localSheetId="3">'[2]Informacje ogólne'!$N$97:$N$102</definedName>
    <definedName name="PI">'Informacje ogólne'!$N$96:$N$101</definedName>
    <definedName name="Programy" localSheetId="1">'[1]Informacje ogólne'!$K$97:$K$114</definedName>
    <definedName name="Programy" localSheetId="3">'[2]Informacje ogólne'!$K$97:$K$114</definedName>
    <definedName name="Programy">'Informacje ogólne'!$K$96:$K$113</definedName>
    <definedName name="skroty_PI" localSheetId="1">'[1]Informacje ogólne'!$N$104:$N$109</definedName>
    <definedName name="skroty_PI" localSheetId="3">'[2]Informacje ogólne'!$N$104:$N$109</definedName>
    <definedName name="skroty_PI">'Informacje ogólne'!$N$103:$N$108</definedName>
    <definedName name="skroty_PP" localSheetId="1">'[1]Informacje ogólne'!$K$122:$K$158</definedName>
    <definedName name="skroty_PP" localSheetId="3">'[2]Informacje ogólne'!$K$122:$K$158</definedName>
    <definedName name="skroty_PP">'Informacje ogólne'!$K$121:$K$157</definedName>
    <definedName name="terytPowiaty" localSheetId="1">#REF!</definedName>
    <definedName name="terytPowiaty">'Informacje ogólne'!$G$86:$H$464</definedName>
    <definedName name="wojewodztwa" localSheetId="1">#REF!</definedName>
    <definedName name="wojewodztwa" localSheetId="3">#REF!</definedName>
    <definedName name="wojewodztw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9" i="16" l="1"/>
  <c r="F39" i="16"/>
  <c r="E39" i="16"/>
  <c r="D39" i="16"/>
  <c r="K37" i="16"/>
  <c r="K38" i="16"/>
  <c r="H39" i="16"/>
  <c r="I39" i="16"/>
  <c r="K39" i="16" l="1"/>
  <c r="K40" i="16" s="1"/>
  <c r="M7" i="12"/>
</calcChain>
</file>

<file path=xl/sharedStrings.xml><?xml version="1.0" encoding="utf-8"?>
<sst xmlns="http://schemas.openxmlformats.org/spreadsheetml/2006/main" count="1275" uniqueCount="1194">
  <si>
    <t>PLAN DZIAŁAŃ [Urząd Marszałkowski Województwa Wielkopolskiego w Poznaniu]
W SEKTORZE ZDROWIA NA ROK 2016</t>
  </si>
  <si>
    <t>Wersja Planu działań (dalej PD) [nr wersji/RRRR]</t>
  </si>
  <si>
    <t>INFORMACJE OGÓLNE</t>
  </si>
  <si>
    <t>Nazwa Programu Operacyjnego</t>
  </si>
  <si>
    <t>Regionalny Program Operacyjny Województwa Wielkopolskiego na lata 2014 - 2020</t>
  </si>
  <si>
    <t>Dane kontaktowe osoby upoważnionej do złożenia Planu Działań (imię i nazwisko, komórka organizacyjna, stanowisko, tel., e-mail)</t>
  </si>
  <si>
    <t>Dane kontaktowe osoby (osób) w instytucji składającej Plan działań do kontaktów roboczych (imię i nazwisko, komórka organizacyjna, stanowisko, tel., e-mail)</t>
  </si>
  <si>
    <t>WYKAZ DZIAŁAŃ OPISANYCH W PD</t>
  </si>
  <si>
    <t>Nr Priorytetu Inwestycyjnego</t>
  </si>
  <si>
    <t>Nr konkursu w PD/
Nr projektu pozakonkursowego  w PD</t>
  </si>
  <si>
    <t>Nr narzędzia w Policy Paper</t>
  </si>
  <si>
    <t>Przedmiot konkursu/ Tytuł projektu pozakonkursowego</t>
  </si>
  <si>
    <t>Planowana alokacja [PLN]</t>
  </si>
  <si>
    <t>Planowany termin ogłoszenia konkursu/ złożenia wniosku o dofinansowanie dla projektu pozakonkursowego</t>
  </si>
  <si>
    <t xml:space="preserve"> wkład UE</t>
  </si>
  <si>
    <t>wkład krajowy</t>
  </si>
  <si>
    <t>PI 2c</t>
  </si>
  <si>
    <t>Narzędzie 26</t>
  </si>
  <si>
    <t>PI 8vi</t>
  </si>
  <si>
    <t>Narzędzie 4</t>
  </si>
  <si>
    <t>Narzędzie 2</t>
  </si>
  <si>
    <t>skroty_PP</t>
  </si>
  <si>
    <t>PI 9iv</t>
  </si>
  <si>
    <t>Narzędzie 19</t>
  </si>
  <si>
    <t>Data i podpis osoby upoważnionej do złożenia 
Planu działań 
(zgodnie z informacją w pkt Informacje ogólne)</t>
  </si>
  <si>
    <t>04 01</t>
  </si>
  <si>
    <t>aleksandrowski</t>
  </si>
  <si>
    <t>A. Rozwój profilaktyki zdrowotnej, diagnostyki i medycyny naprawczej ukierunkowany na główne problemy epidemiologiczne w Polsce</t>
  </si>
  <si>
    <t>20 01</t>
  </si>
  <si>
    <t>augustowski</t>
  </si>
  <si>
    <t>B. Przeciwdziałanie negatywnym trendom demograficznym poprzez rozwój opieki nad matką i dzieckiem oraz osobami starszymi</t>
  </si>
  <si>
    <t>28 01</t>
  </si>
  <si>
    <t>bartoszycki</t>
  </si>
  <si>
    <t>C. Poprawa efektywności i organizacji systemu opieki zdrowotnej w kontekście zmieniającej się sytuacji demograficznej i epidemiologicznej oraz wspieranie badań naukowych, rozwoju technologicznego i innowacji w ochronie zdrowia</t>
  </si>
  <si>
    <t>10 01</t>
  </si>
  <si>
    <t>bełchatowski</t>
  </si>
  <si>
    <t>D. Wsparcie systemu kształcenia kadr medycznych w kontekście dostosowania zasobów do zmieniających się potrzeb społecznych</t>
  </si>
  <si>
    <t>24 01</t>
  </si>
  <si>
    <t>będziński</t>
  </si>
  <si>
    <t>06 01</t>
  </si>
  <si>
    <t>bialski</t>
  </si>
  <si>
    <t>06 61</t>
  </si>
  <si>
    <t>m. Biała Podlaska</t>
  </si>
  <si>
    <t>14 01</t>
  </si>
  <si>
    <t>białobrzeski</t>
  </si>
  <si>
    <t>32 01</t>
  </si>
  <si>
    <t>białogardzki</t>
  </si>
  <si>
    <t>20 02</t>
  </si>
  <si>
    <t>białostocki</t>
  </si>
  <si>
    <t>20 61</t>
  </si>
  <si>
    <t>m. Białystok</t>
  </si>
  <si>
    <t>Program Operacyjny Wiedza, Edukacja, Rozwój</t>
  </si>
  <si>
    <t>PI 2c Wzmocnienie zastosowań TIK dla e-administracji, e-uczenia się, e-włączenia społecznego, e-kultury i e-zdrowia</t>
  </si>
  <si>
    <t>20 03</t>
  </si>
  <si>
    <t>bielski (podlaski)</t>
  </si>
  <si>
    <t>Program Operacyjny Infrastruktura i Środowisko na lata 2014 - 2020</t>
  </si>
  <si>
    <t>PI 8vi Aktywne i zdrowe starzenie się</t>
  </si>
  <si>
    <t>24 02</t>
  </si>
  <si>
    <t>bielski (śląski)</t>
  </si>
  <si>
    <t>Regionalny Program Operacyjny Województwa Dolnośląskiego na lata 2014 - 2020</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</si>
  <si>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</si>
  <si>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24 61</t>
  </si>
  <si>
    <t>m. Bielsko-Biała</t>
  </si>
  <si>
    <t>Regionalny Program Operacyjny Województwa Kujawsko-Pomorskiego na lata 2014 - 2020</t>
  </si>
  <si>
    <t>PI 9iv Ułatwianie dostępu do przystępnych cenowo, trwałych oraz wysokiej jakości usług, w tym opieki zdrowotnej i usług socjalnych świadczonych w interesie ogólnym</t>
  </si>
  <si>
    <t>18 01</t>
  </si>
  <si>
    <t>bieszczadzki</t>
  </si>
  <si>
    <t>Regionalny Program Operacyjny Województwa Lubelskiego na lata 2014 - 2020</t>
  </si>
  <si>
    <t>PI 10ii Poprawa jakości, skuteczności i dostępności szkolnictw wyższego oraz kształcenia na poziomie równoważnym w celu zwiększenia udziału i poziomu osiągnięć, zwłaszcza w przypadku grup w niekorzystnej sytuacji</t>
  </si>
  <si>
    <t>06 02</t>
  </si>
  <si>
    <t>biłgorajski</t>
  </si>
  <si>
    <t>Regionalny Program Operacyjny Województwa Lubuskiego na lata 2014 - 2020</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</si>
  <si>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</si>
  <si>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12 01</t>
  </si>
  <si>
    <t>bocheński</t>
  </si>
  <si>
    <t>Regionalny Program Operacyjny Województwa Łódzkiego na lata 2014 - 2020</t>
  </si>
  <si>
    <t>02 01</t>
  </si>
  <si>
    <t>bolesławiecki</t>
  </si>
  <si>
    <t>Regionalny Program Operacyjny Województwa Małopolskiego na lata 2014 - 2020</t>
  </si>
  <si>
    <t>28 02</t>
  </si>
  <si>
    <t>braniewski</t>
  </si>
  <si>
    <t>Regionalny Program Operacyjny Województwa Mazowieckiego na lata 2014 - 2020</t>
  </si>
  <si>
    <t>04 02</t>
  </si>
  <si>
    <t>brodnicki</t>
  </si>
  <si>
    <t>Regionalny Program Operacyjny Województwa Opolskiego na lata 2014 - 2020</t>
  </si>
  <si>
    <t>PI 9a</t>
  </si>
  <si>
    <t>12 02</t>
  </si>
  <si>
    <t>brzeski (małopolski)</t>
  </si>
  <si>
    <t>Regionalny Program Operacyjny Województwa Podkarpackiego na lata 2014 - 2020</t>
  </si>
  <si>
    <t>16 01</t>
  </si>
  <si>
    <t>brzeski (opolski)</t>
  </si>
  <si>
    <t>Regionalny Program Operacyjny Województwa Podlaskiego na lata 2014 - 2020</t>
  </si>
  <si>
    <t>PI 10ii</t>
  </si>
  <si>
    <t>10 21</t>
  </si>
  <si>
    <t>brzeziński</t>
  </si>
  <si>
    <t>Regionalny Program Operacyjny Województwa Pomorskiego na lata 2014 - 2020</t>
  </si>
  <si>
    <t>PI 10iii</t>
  </si>
  <si>
    <t>18 02</t>
  </si>
  <si>
    <t>brzozowski</t>
  </si>
  <si>
    <t>Regionalny Program Operacyjny Województwa Śląskiego na lata 2014 - 2020</t>
  </si>
  <si>
    <t>26 01</t>
  </si>
  <si>
    <t>buski</t>
  </si>
  <si>
    <t>Regionalny Program Operacyjny Województwa Świętokrzyskiego na lata 2014 - 2020</t>
  </si>
  <si>
    <t>04 03</t>
  </si>
  <si>
    <t>bydgoski</t>
  </si>
  <si>
    <t>Regionalny Program Operacyjny Województwa Warmińsko-Mazurskiego na lata 2014 - 2020</t>
  </si>
  <si>
    <t>04 61</t>
  </si>
  <si>
    <t>m. Bydgoszcz</t>
  </si>
  <si>
    <t>24 62</t>
  </si>
  <si>
    <t>m. Bytom</t>
  </si>
  <si>
    <t>Regionalny Program Operacyjny Województwa Zachodniopomorskiego na lata 2014 - 2020</t>
  </si>
  <si>
    <t>22 01</t>
  </si>
  <si>
    <t>bytowski</t>
  </si>
  <si>
    <t>06 62</t>
  </si>
  <si>
    <t>m. Chełm</t>
  </si>
  <si>
    <t>04 04</t>
  </si>
  <si>
    <t>chełmiński</t>
  </si>
  <si>
    <t>CT2 Zwiększenie dostępności, stopnia wykorzystania i jakości technologii informacyjno-komunikacyjnych</t>
  </si>
  <si>
    <t>06 03</t>
  </si>
  <si>
    <t>chełmski</t>
  </si>
  <si>
    <t>CT8 Promowanie trwałego i wysokiej jakości zatrudnienia oraz wsparcie mobilności pracowników</t>
  </si>
  <si>
    <t>30 01</t>
  </si>
  <si>
    <t>chodzieski</t>
  </si>
  <si>
    <t>CT9 Promowanie włączenia społecznego, walka z ubóstwem i wszelką dyskryminacją</t>
  </si>
  <si>
    <t>22 02</t>
  </si>
  <si>
    <t>chojnicki</t>
  </si>
  <si>
    <t>CT 10 Inwestowanie w kształcenie, szkolenie oraz szkolenie zawodowe na rzecz zdobywania umiejętności i uczenia się przez całe życie</t>
  </si>
  <si>
    <t>24 63</t>
  </si>
  <si>
    <t>m. Chorzów</t>
  </si>
  <si>
    <t>32 02</t>
  </si>
  <si>
    <t>choszczeński</t>
  </si>
  <si>
    <t>Narzędzie 1</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</si>
  <si>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</si>
  <si>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12 03</t>
  </si>
  <si>
    <t>chrzanowski</t>
  </si>
  <si>
    <t>Narzędzie 2 Wdrożenie projektów profilaktycznych dotyczących chorób będących istotnym problemem zdrowotnym regionu [R]</t>
  </si>
  <si>
    <t>14 02</t>
  </si>
  <si>
    <t>ciechanowski</t>
  </si>
  <si>
    <t>Narzędzie 3</t>
  </si>
  <si>
    <t>Narzędzie 3 Wdrożenie programów rehabilitacji medycznej ułatwiających powroty do pracy [R]</t>
  </si>
  <si>
    <t>24 03</t>
  </si>
  <si>
    <t>cieszyński</t>
  </si>
  <si>
    <t>Narzędzie 4 Wdrożenie programów ukierunkowanych na eliminowanie zdrowotnych czynników ryzyka w miejscu pracy [R]</t>
  </si>
  <si>
    <t>30 02</t>
  </si>
  <si>
    <t>czarnkowsko-trzcianecki</t>
  </si>
  <si>
    <t>Narzędzie 5</t>
  </si>
  <si>
    <t>Narzędzie 5 Rozwój profilaktyki nowotworowej w kierunku wykrywania raka jelita grubego, szyjki macicy i raka piersi [R]</t>
  </si>
  <si>
    <t>24 64</t>
  </si>
  <si>
    <t>m. Częstochowa</t>
  </si>
  <si>
    <t>Narzędzie 6</t>
  </si>
  <si>
    <t>Narzędzie 6 Utworzenie nowych SOR powstałych od podstaw lub na bazie istniejących izb przyjęć ze szczególnym uwzględnieniem stanowisk wstępnej intensywnej terapii (roboty budowlane, doposażenie) [C]</t>
  </si>
  <si>
    <t>24 04</t>
  </si>
  <si>
    <t>częstochowski</t>
  </si>
  <si>
    <t>Narzędzie 7</t>
  </si>
  <si>
    <t>Narzędzie 7 Wsparcie istniejących SOR, ze szczególnym uwzględnieniem stanowisk wstępnej intensywnej terapii (roboty budowlane, doposażenie) [C]</t>
  </si>
  <si>
    <t>22 03</t>
  </si>
  <si>
    <t>człuchowski</t>
  </si>
  <si>
    <t>Narzędzie 8</t>
  </si>
  <si>
    <t>Narzędzie 8 Modernizacja istniejących CU (roboty budowalne, doposażenie) [C]</t>
  </si>
  <si>
    <t>24 65</t>
  </si>
  <si>
    <t>m. Dąbrowa Górnicza</t>
  </si>
  <si>
    <t>Narzędzie 9</t>
  </si>
  <si>
    <t>Narzędzie 9 Utworzenie nowych CU (roboty budowlane, doposażenie) [C]</t>
  </si>
  <si>
    <t>12 04</t>
  </si>
  <si>
    <t>dąbrowski</t>
  </si>
  <si>
    <t>Narzędzie 10</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</si>
  <si>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</si>
  <si>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18 03</t>
  </si>
  <si>
    <t>dębicki</t>
  </si>
  <si>
    <t>Narzędzie 11</t>
  </si>
  <si>
    <t>Narzędzie 11 Wsparcie baz Lotniczego Pogotowia Ratunkowego (roboty budowlane, doposażenie oraz wyposażenie śmigłowców ratowniczych w sprzęt umożliwiający loty w trudnych warunkach atmosferycznych i w nocy) [C]</t>
  </si>
  <si>
    <t>32 03</t>
  </si>
  <si>
    <t>drawski</t>
  </si>
  <si>
    <t>Narzędzie 12</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</si>
  <si>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</si>
  <si>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28 03</t>
  </si>
  <si>
    <t>działdowski</t>
  </si>
  <si>
    <t>Narzędzie 13</t>
  </si>
  <si>
    <t>Narzędzie 13 Wsparcie regionalnych podmiotów leczniczych udzielających świadczeń zdrowotnych na rzecz osób dorosłych, dedykowanych chorobom, które są istotną przyczyną dezaktywizacji zawodowej (roboty budowalne, doposażenie) [R]</t>
  </si>
  <si>
    <t>02 02</t>
  </si>
  <si>
    <t>dzierżoniowski</t>
  </si>
  <si>
    <t>Narzędzie 14</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</si>
  <si>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</si>
  <si>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28 61</t>
  </si>
  <si>
    <t>m. Elbląg</t>
  </si>
  <si>
    <t>Narzędzie 15</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</si>
  <si>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</si>
  <si>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28 04</t>
  </si>
  <si>
    <t>elbląski</t>
  </si>
  <si>
    <t>Narzędzie 16</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</si>
  <si>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</si>
  <si>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28 05</t>
  </si>
  <si>
    <t>ełcki</t>
  </si>
  <si>
    <t>Narzędzie 17</t>
  </si>
  <si>
    <t>Narzędzie 17 Wsparcie podmiotów leczniczych udzielających świadczeń zdrowotnych w zakresie geriatrii, opieki długoterminowej oraz opieki paliatywnej i hospicyjnej (roboty budowlane, doposażenie) [R]</t>
  </si>
  <si>
    <t>14 03</t>
  </si>
  <si>
    <t>garwoliński</t>
  </si>
  <si>
    <t>Narzędzie 18</t>
  </si>
  <si>
    <t>Narzędzie 18 Wsparcie deinstytucjonalizacji opieki nad osobami zależnymi, w szczególności poprzez rozwój alternatywnych form opieki nad osobami niesamodzielnymi ( w tym osobami starszymi) [C oraz R]</t>
  </si>
  <si>
    <t>22 61</t>
  </si>
  <si>
    <t>m. Gdańsk</t>
  </si>
  <si>
    <t>Narzędzie 19 Wdrożenie programów wczesnego wykrywania wad rozwojowych i rehabilitacji dzieci zagrożonych niepełnosprawnością i niepełnosprawnych [R]</t>
  </si>
  <si>
    <t>22 04</t>
  </si>
  <si>
    <t>gdański</t>
  </si>
  <si>
    <t>Narzędzie 20</t>
  </si>
  <si>
    <t>Narzędzie 20 Działania projakościowe dedykowane podmiotom leczniczym, które świadczą szpitalne usługi medyczne [C]</t>
  </si>
  <si>
    <t>22 62</t>
  </si>
  <si>
    <t>m. Gdynia</t>
  </si>
  <si>
    <t>Narzędzie 21</t>
  </si>
  <si>
    <t>Narzędzie 21 Działania projakościowe dedykowane podmiotom świadczącym podstawowa opiekę zdrowotną [C]</t>
  </si>
  <si>
    <t>28 06</t>
  </si>
  <si>
    <t>giżycki</t>
  </si>
  <si>
    <t>Narzędzie 22</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</si>
  <si>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</si>
  <si>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24 66</t>
  </si>
  <si>
    <t>m. Gliwice</t>
  </si>
  <si>
    <t>Narzędzie 23</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</si>
  <si>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</si>
  <si>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24 05</t>
  </si>
  <si>
    <t>gliwicki</t>
  </si>
  <si>
    <t>Narzędzie 24</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</si>
  <si>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</si>
  <si>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02 03</t>
  </si>
  <si>
    <t>głogowski</t>
  </si>
  <si>
    <t>Narzędzie 25</t>
  </si>
  <si>
    <t>Narzędzie 25 Działania na rzecz rozwoju dialogu społecznego oraz idei społecznej odpowiedzialności instytucji systemu ochrony zdrowia, poprzez m. in. wsparcie współpracy administracji systemu ochrony zdrowia z organizacjami pacjenckimi [C]</t>
  </si>
  <si>
    <t>16 02</t>
  </si>
  <si>
    <t>głubczycki</t>
  </si>
  <si>
    <t>Narzędzie 26 Upowszechnienie wymiany elektronicznej dokumentacji medycznej [C i R]</t>
  </si>
  <si>
    <t>30 03</t>
  </si>
  <si>
    <t>gnieźnieński</t>
  </si>
  <si>
    <t>Narzędzie 27</t>
  </si>
  <si>
    <t>Narzędzie 27 Upowszechnienie wymiany telemedycyny [C i R]</t>
  </si>
  <si>
    <t>32 04</t>
  </si>
  <si>
    <t>goleniowski</t>
  </si>
  <si>
    <t>Narzędzie 28</t>
  </si>
  <si>
    <t>Narzędzie 28 Upowszechnienie wykorzystania systemów rejestrowych i systemów klasyfikacji medycznych [C]</t>
  </si>
  <si>
    <t>04 05</t>
  </si>
  <si>
    <t>golubsko-dobrzyński</t>
  </si>
  <si>
    <t>Narzędzie 29</t>
  </si>
  <si>
    <t>Narzędzie 29 Udostępnianie informatycznych narzędzi wsparcia efektywnego zarządzania ochrony zdrowia [C]</t>
  </si>
  <si>
    <t>28 18</t>
  </si>
  <si>
    <t>gołdapski</t>
  </si>
  <si>
    <t>Narzędzie 30</t>
  </si>
  <si>
    <t>Narzędzie 30 Poprawa kompetencji cyfrowych świadczeniodawców i świadczeniobiorców [C]</t>
  </si>
  <si>
    <t>12 05</t>
  </si>
  <si>
    <t>gorlicki</t>
  </si>
  <si>
    <t>Narzędzie 31</t>
  </si>
  <si>
    <t>Narzędzie 31 Wsparcie rozwoju prac B+R+I w obszarze zdrowia {C i R]</t>
  </si>
  <si>
    <t>08 01</t>
  </si>
  <si>
    <t>gorzowski</t>
  </si>
  <si>
    <t>Narzędzie 32</t>
  </si>
  <si>
    <t>Narzędzie 32 Realizacja programów rozwojowych dla uczelni medycznych uczestniczących w procesie praktycznego kształcenia studentów, w tym tworzenie centrów symulacji medycznej [C]</t>
  </si>
  <si>
    <t>08 61</t>
  </si>
  <si>
    <t>m. Gorzów Wielkopolski</t>
  </si>
  <si>
    <t>Narzędzie 33</t>
  </si>
  <si>
    <t>Narzędzie 33 Realizacja programów rozwojowych dla uczelni medycznych uczestniczących w procesie kształcenia pielęgniarek i położnych ukierunkowanych na zwiększenie liczby absolwentów ww. kierunków [C]</t>
  </si>
  <si>
    <t>14 04</t>
  </si>
  <si>
    <t>gostyniński</t>
  </si>
  <si>
    <t>Narzędzie 34</t>
  </si>
  <si>
    <t>Narzędzie 34 Kształcenie specjalizacyjne lekarzy w dziedzinach istotnych z punktu widzenia potrzeb epidemiologiczno-demograficznych kraju [C]</t>
  </si>
  <si>
    <t>30 04</t>
  </si>
  <si>
    <t>gostyński</t>
  </si>
  <si>
    <t>Narzędzie 35</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</si>
  <si>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</si>
  <si>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02 04</t>
  </si>
  <si>
    <t>górowski</t>
  </si>
  <si>
    <t>Narzędzie 36</t>
  </si>
  <si>
    <t>Narzędzie 36 Kształcenie podyplomowe pielęgniarek i położnych w obszarach związanych z potrzebami epidemiologiczno-demograficznymi [C]</t>
  </si>
  <si>
    <t>20 04</t>
  </si>
  <si>
    <t>grajewski</t>
  </si>
  <si>
    <t>Narzędzie 37</t>
  </si>
  <si>
    <t>Narzędzie 37 Doskonalenie zawodowe pracowników innych zawodów istotnych z punktu widzenia funkcjonowania systemu ochrony zdrowia w obszarach istotnych dla zaspokojenia potrzeb epidemiologiczno-demograficznych [C]</t>
  </si>
  <si>
    <t>14 05</t>
  </si>
  <si>
    <t>grodziski (mazowiecki)</t>
  </si>
  <si>
    <t>30 05</t>
  </si>
  <si>
    <t>grodziski (wielkopolski)</t>
  </si>
  <si>
    <t>14 06</t>
  </si>
  <si>
    <t>grójecki</t>
  </si>
  <si>
    <t>ogólnopolski</t>
  </si>
  <si>
    <t>04 62</t>
  </si>
  <si>
    <t>m. Grudziądz</t>
  </si>
  <si>
    <t>regionalny</t>
  </si>
  <si>
    <t>04 06</t>
  </si>
  <si>
    <t>grudziądzki</t>
  </si>
  <si>
    <t>32 05</t>
  </si>
  <si>
    <t>gryficki</t>
  </si>
  <si>
    <t>32 06</t>
  </si>
  <si>
    <t>gryfiński</t>
  </si>
  <si>
    <t>20 05</t>
  </si>
  <si>
    <t>hajnowski</t>
  </si>
  <si>
    <t>06 04</t>
  </si>
  <si>
    <t>hrubieszowski</t>
  </si>
  <si>
    <t>28 07</t>
  </si>
  <si>
    <t>iławski</t>
  </si>
  <si>
    <t>04 07</t>
  </si>
  <si>
    <t>inowrocławski</t>
  </si>
  <si>
    <t>06 05</t>
  </si>
  <si>
    <t>janowski</t>
  </si>
  <si>
    <t>30 06</t>
  </si>
  <si>
    <t>jarociński</t>
  </si>
  <si>
    <t>18 04</t>
  </si>
  <si>
    <t>jarosławski</t>
  </si>
  <si>
    <t>18 05</t>
  </si>
  <si>
    <t>jasielski</t>
  </si>
  <si>
    <t>24 67</t>
  </si>
  <si>
    <t>m. Jastrzębie-Zdrój</t>
  </si>
  <si>
    <t>02 05</t>
  </si>
  <si>
    <t>jaworski</t>
  </si>
  <si>
    <t>24 68</t>
  </si>
  <si>
    <t>m. Jaworzno</t>
  </si>
  <si>
    <t>02 61</t>
  </si>
  <si>
    <t>m. Jelenia Góra</t>
  </si>
  <si>
    <t>02 06</t>
  </si>
  <si>
    <t>jeleniogórski</t>
  </si>
  <si>
    <t>26 02</t>
  </si>
  <si>
    <t>jędrzejowski</t>
  </si>
  <si>
    <t>30 07</t>
  </si>
  <si>
    <t>kaliski</t>
  </si>
  <si>
    <t>30 61</t>
  </si>
  <si>
    <t>m. Kalisz</t>
  </si>
  <si>
    <t>02 07</t>
  </si>
  <si>
    <t>kamiennogórski</t>
  </si>
  <si>
    <t>32 07</t>
  </si>
  <si>
    <t>kamieński</t>
  </si>
  <si>
    <t>22 05</t>
  </si>
  <si>
    <t>kartuski</t>
  </si>
  <si>
    <t>24 69</t>
  </si>
  <si>
    <t>m. Katowice</t>
  </si>
  <si>
    <t>26 03</t>
  </si>
  <si>
    <t>kazimierski</t>
  </si>
  <si>
    <t>16 03</t>
  </si>
  <si>
    <t>kędzierzyńsko-kozielski</t>
  </si>
  <si>
    <t>30 08</t>
  </si>
  <si>
    <t>kępiński</t>
  </si>
  <si>
    <t>28 08</t>
  </si>
  <si>
    <t>kętrzyński</t>
  </si>
  <si>
    <t>26 61</t>
  </si>
  <si>
    <t>m. Kielce</t>
  </si>
  <si>
    <t>26 04</t>
  </si>
  <si>
    <t>kielecki</t>
  </si>
  <si>
    <t>16 04</t>
  </si>
  <si>
    <t>kluczborski</t>
  </si>
  <si>
    <t>24 06</t>
  </si>
  <si>
    <t>kłobucki</t>
  </si>
  <si>
    <t>02 08</t>
  </si>
  <si>
    <t>kłodzki</t>
  </si>
  <si>
    <t>18 06</t>
  </si>
  <si>
    <t>kolbuszowski</t>
  </si>
  <si>
    <t>20 06</t>
  </si>
  <si>
    <t>kolneński</t>
  </si>
  <si>
    <t>30 09</t>
  </si>
  <si>
    <t>kolski</t>
  </si>
  <si>
    <t>32 08</t>
  </si>
  <si>
    <t>kołobrzeski</t>
  </si>
  <si>
    <t>26 05</t>
  </si>
  <si>
    <t>konecki</t>
  </si>
  <si>
    <t>30 62</t>
  </si>
  <si>
    <t>m. Konin</t>
  </si>
  <si>
    <t>30 10</t>
  </si>
  <si>
    <t>koniński</t>
  </si>
  <si>
    <t>32 61</t>
  </si>
  <si>
    <t>m. Koszalin</t>
  </si>
  <si>
    <t>32 09</t>
  </si>
  <si>
    <t>koszaliński</t>
  </si>
  <si>
    <t>30 11</t>
  </si>
  <si>
    <t>kościański</t>
  </si>
  <si>
    <t>22 06</t>
  </si>
  <si>
    <t>kościerski</t>
  </si>
  <si>
    <t>14 07</t>
  </si>
  <si>
    <t>kozienicki</t>
  </si>
  <si>
    <t>12 06</t>
  </si>
  <si>
    <t>krakowski</t>
  </si>
  <si>
    <t>12 61</t>
  </si>
  <si>
    <t>m. Kraków</t>
  </si>
  <si>
    <t>16 05</t>
  </si>
  <si>
    <t>krapkowicki</t>
  </si>
  <si>
    <t>06 06</t>
  </si>
  <si>
    <t>krasnostawski</t>
  </si>
  <si>
    <t>06 07</t>
  </si>
  <si>
    <t>kraśnicki</t>
  </si>
  <si>
    <t>18 61</t>
  </si>
  <si>
    <t>m. Krosno</t>
  </si>
  <si>
    <t>08 02</t>
  </si>
  <si>
    <t>krośnieński (odrzański)</t>
  </si>
  <si>
    <t>18 07</t>
  </si>
  <si>
    <t>krośnieński (podkarpacki)</t>
  </si>
  <si>
    <t>30 12</t>
  </si>
  <si>
    <t>krotoszyński</t>
  </si>
  <si>
    <t>10 02</t>
  </si>
  <si>
    <t>kutnowski</t>
  </si>
  <si>
    <t>22 07</t>
  </si>
  <si>
    <t>kwidzyński</t>
  </si>
  <si>
    <t>14 08</t>
  </si>
  <si>
    <t>legionowski</t>
  </si>
  <si>
    <t>02 62</t>
  </si>
  <si>
    <t>m. Legnica</t>
  </si>
  <si>
    <t>02 09</t>
  </si>
  <si>
    <t>legnicki</t>
  </si>
  <si>
    <t>18 21</t>
  </si>
  <si>
    <t>leski</t>
  </si>
  <si>
    <t>30 13</t>
  </si>
  <si>
    <t>leszczyński</t>
  </si>
  <si>
    <t>30 63</t>
  </si>
  <si>
    <t>m. Leszno</t>
  </si>
  <si>
    <t>18 08</t>
  </si>
  <si>
    <t>leżajski</t>
  </si>
  <si>
    <t>22 08</t>
  </si>
  <si>
    <t>lęborski</t>
  </si>
  <si>
    <t>28 09</t>
  </si>
  <si>
    <t>lidzbarski</t>
  </si>
  <si>
    <t>12 07</t>
  </si>
  <si>
    <t>limanowski</t>
  </si>
  <si>
    <t>04 08</t>
  </si>
  <si>
    <t>lipnowski</t>
  </si>
  <si>
    <t>14 09</t>
  </si>
  <si>
    <t>lipski</t>
  </si>
  <si>
    <t>18 09</t>
  </si>
  <si>
    <t>lubaczowski</t>
  </si>
  <si>
    <t>02 10</t>
  </si>
  <si>
    <t>lubański</t>
  </si>
  <si>
    <t>06 08</t>
  </si>
  <si>
    <t>lubartowski</t>
  </si>
  <si>
    <t>06 09</t>
  </si>
  <si>
    <t>lubelski</t>
  </si>
  <si>
    <t>02 11</t>
  </si>
  <si>
    <t>lubiński</t>
  </si>
  <si>
    <t>06 63</t>
  </si>
  <si>
    <t>m. Lublin</t>
  </si>
  <si>
    <t>24 07</t>
  </si>
  <si>
    <t>lubliniecki</t>
  </si>
  <si>
    <t>02 12</t>
  </si>
  <si>
    <t>lwówecki</t>
  </si>
  <si>
    <t>18 10</t>
  </si>
  <si>
    <t>łańcucki</t>
  </si>
  <si>
    <t>10 03</t>
  </si>
  <si>
    <t>łaski</t>
  </si>
  <si>
    <t>10 04</t>
  </si>
  <si>
    <t>łęczycki</t>
  </si>
  <si>
    <t>06 10</t>
  </si>
  <si>
    <t>łęczyński</t>
  </si>
  <si>
    <t>32 18</t>
  </si>
  <si>
    <t>łobeski</t>
  </si>
  <si>
    <t>20 62</t>
  </si>
  <si>
    <t>m. Łomża</t>
  </si>
  <si>
    <t>20 07</t>
  </si>
  <si>
    <t>łomżyński</t>
  </si>
  <si>
    <t>14 10</t>
  </si>
  <si>
    <t>łosicki</t>
  </si>
  <si>
    <t>10 05</t>
  </si>
  <si>
    <t>łowicki</t>
  </si>
  <si>
    <t>10 06</t>
  </si>
  <si>
    <t>łódzki wschodni</t>
  </si>
  <si>
    <t>10 61</t>
  </si>
  <si>
    <t>m. Łódź</t>
  </si>
  <si>
    <t>06 11</t>
  </si>
  <si>
    <t>łukowski</t>
  </si>
  <si>
    <t>14 11</t>
  </si>
  <si>
    <t>makowski</t>
  </si>
  <si>
    <t>22 09</t>
  </si>
  <si>
    <t>malborski</t>
  </si>
  <si>
    <t>12 08</t>
  </si>
  <si>
    <t>miechowski</t>
  </si>
  <si>
    <t>18 11</t>
  </si>
  <si>
    <t>mielecki</t>
  </si>
  <si>
    <t>30 14</t>
  </si>
  <si>
    <t>międzychodzki</t>
  </si>
  <si>
    <t>08 03</t>
  </si>
  <si>
    <t>międzyrzecki</t>
  </si>
  <si>
    <t>24 08</t>
  </si>
  <si>
    <t>mikołowski</t>
  </si>
  <si>
    <t>02 13</t>
  </si>
  <si>
    <t>milicki</t>
  </si>
  <si>
    <t>14 12</t>
  </si>
  <si>
    <t>miński</t>
  </si>
  <si>
    <t>14 13</t>
  </si>
  <si>
    <t>mławski</t>
  </si>
  <si>
    <t>04 09</t>
  </si>
  <si>
    <t>mogileński</t>
  </si>
  <si>
    <t>20 08</t>
  </si>
  <si>
    <t>moniecki</t>
  </si>
  <si>
    <t>28 10</t>
  </si>
  <si>
    <t>mrągowski</t>
  </si>
  <si>
    <t>24 70</t>
  </si>
  <si>
    <t>m. Mysłowice</t>
  </si>
  <si>
    <t>24 09</t>
  </si>
  <si>
    <t>myszkowski</t>
  </si>
  <si>
    <t>12 09</t>
  </si>
  <si>
    <t>myślenicki</t>
  </si>
  <si>
    <t>32 10</t>
  </si>
  <si>
    <t>myśliborski</t>
  </si>
  <si>
    <t>04 10</t>
  </si>
  <si>
    <t>nakielski</t>
  </si>
  <si>
    <t>16 06</t>
  </si>
  <si>
    <t>namysłowski</t>
  </si>
  <si>
    <t>28 11</t>
  </si>
  <si>
    <t>nidzicki</t>
  </si>
  <si>
    <t>18 12</t>
  </si>
  <si>
    <t>niżański</t>
  </si>
  <si>
    <t>22 10</t>
  </si>
  <si>
    <t>nowodworski (gdański)</t>
  </si>
  <si>
    <t>14 14</t>
  </si>
  <si>
    <t>nowodworski (mazowiecki)</t>
  </si>
  <si>
    <t>28 12</t>
  </si>
  <si>
    <t>nowomiejski</t>
  </si>
  <si>
    <t>12 10</t>
  </si>
  <si>
    <t>nowosądecki</t>
  </si>
  <si>
    <t>08 04</t>
  </si>
  <si>
    <t>nowosolski</t>
  </si>
  <si>
    <t>12 11</t>
  </si>
  <si>
    <t>nowotarski</t>
  </si>
  <si>
    <t>30 15</t>
  </si>
  <si>
    <t>nowotomyski</t>
  </si>
  <si>
    <t>12 62</t>
  </si>
  <si>
    <t>m. Nowy Sącz</t>
  </si>
  <si>
    <t>16 07</t>
  </si>
  <si>
    <t>nyski</t>
  </si>
  <si>
    <t>30 16</t>
  </si>
  <si>
    <t>obornicki</t>
  </si>
  <si>
    <t>28 13</t>
  </si>
  <si>
    <t>olecki</t>
  </si>
  <si>
    <t>16 08</t>
  </si>
  <si>
    <t>oleski</t>
  </si>
  <si>
    <t>02 14</t>
  </si>
  <si>
    <t>oleśnicki</t>
  </si>
  <si>
    <t>12 12</t>
  </si>
  <si>
    <t>olkuski</t>
  </si>
  <si>
    <t>28 62</t>
  </si>
  <si>
    <t>m. Olsztyn</t>
  </si>
  <si>
    <t>28 14</t>
  </si>
  <si>
    <t>olsztyński</t>
  </si>
  <si>
    <t>02 15</t>
  </si>
  <si>
    <t>oławski</t>
  </si>
  <si>
    <t>26 06</t>
  </si>
  <si>
    <t>opatowski</t>
  </si>
  <si>
    <t>10 07</t>
  </si>
  <si>
    <t>opoczyński</t>
  </si>
  <si>
    <t>16 61</t>
  </si>
  <si>
    <t>m. Opole</t>
  </si>
  <si>
    <t>06 12</t>
  </si>
  <si>
    <t>opolski (lubelski)</t>
  </si>
  <si>
    <t>16 09</t>
  </si>
  <si>
    <t>opolski (śląski)</t>
  </si>
  <si>
    <t>14 15</t>
  </si>
  <si>
    <t>ostrołęcki</t>
  </si>
  <si>
    <t>14 61</t>
  </si>
  <si>
    <t>m. Ostrołęka</t>
  </si>
  <si>
    <t>26 07</t>
  </si>
  <si>
    <t>ostrowiecki</t>
  </si>
  <si>
    <t>14 16</t>
  </si>
  <si>
    <t>ostrowski (mazowiecki)</t>
  </si>
  <si>
    <t>30 17</t>
  </si>
  <si>
    <t>ostrowski (wielkopolski)</t>
  </si>
  <si>
    <t>28 15</t>
  </si>
  <si>
    <t>ostródzki</t>
  </si>
  <si>
    <t>30 18</t>
  </si>
  <si>
    <t>ostrzeszowski</t>
  </si>
  <si>
    <t>12 13</t>
  </si>
  <si>
    <t>oświęcimski</t>
  </si>
  <si>
    <t>14 17</t>
  </si>
  <si>
    <t>otwocki</t>
  </si>
  <si>
    <t>10 08</t>
  </si>
  <si>
    <t>pabianicki</t>
  </si>
  <si>
    <t>10 09</t>
  </si>
  <si>
    <t>pajęczański</t>
  </si>
  <si>
    <t>06 13</t>
  </si>
  <si>
    <t>parczewski</t>
  </si>
  <si>
    <t>14 18</t>
  </si>
  <si>
    <t>piaseczyński</t>
  </si>
  <si>
    <t>24 71</t>
  </si>
  <si>
    <t>m. Piekary Śląskie</t>
  </si>
  <si>
    <t>30 19</t>
  </si>
  <si>
    <t>pilski</t>
  </si>
  <si>
    <t>26 08</t>
  </si>
  <si>
    <t>pińczowski</t>
  </si>
  <si>
    <t>10 10</t>
  </si>
  <si>
    <t>piotrkowski</t>
  </si>
  <si>
    <t>10 62</t>
  </si>
  <si>
    <t>m. Piotrków Trybunalski</t>
  </si>
  <si>
    <t>28 16</t>
  </si>
  <si>
    <t>piski</t>
  </si>
  <si>
    <t>30 20</t>
  </si>
  <si>
    <t>pleszewski</t>
  </si>
  <si>
    <t>14 62</t>
  </si>
  <si>
    <t>m. Płock</t>
  </si>
  <si>
    <t>14 19</t>
  </si>
  <si>
    <t>płocki</t>
  </si>
  <si>
    <t>14 20</t>
  </si>
  <si>
    <t>płoński</t>
  </si>
  <si>
    <t>10 11</t>
  </si>
  <si>
    <t>poddębicki</t>
  </si>
  <si>
    <t>32 11</t>
  </si>
  <si>
    <t>policki</t>
  </si>
  <si>
    <t>02 16</t>
  </si>
  <si>
    <t>polkowicki</t>
  </si>
  <si>
    <t>30 64</t>
  </si>
  <si>
    <t>m. Poznań</t>
  </si>
  <si>
    <t>30 21</t>
  </si>
  <si>
    <t>poznański</t>
  </si>
  <si>
    <t>12 14</t>
  </si>
  <si>
    <t>proszowicki</t>
  </si>
  <si>
    <t>16 10</t>
  </si>
  <si>
    <t>prudnicki</t>
  </si>
  <si>
    <t>14 21</t>
  </si>
  <si>
    <t>pruszkowski</t>
  </si>
  <si>
    <t>14 22</t>
  </si>
  <si>
    <t>przasnyski</t>
  </si>
  <si>
    <t>18 13</t>
  </si>
  <si>
    <t>przemyski</t>
  </si>
  <si>
    <t>18 62</t>
  </si>
  <si>
    <t>m. Przemyśl</t>
  </si>
  <si>
    <t>18 14</t>
  </si>
  <si>
    <t>przeworski</t>
  </si>
  <si>
    <t>14 23</t>
  </si>
  <si>
    <t>przysuski</t>
  </si>
  <si>
    <t>24 10</t>
  </si>
  <si>
    <t>pszczyński</t>
  </si>
  <si>
    <t>22 11</t>
  </si>
  <si>
    <t>pucki</t>
  </si>
  <si>
    <t>06 14</t>
  </si>
  <si>
    <t>puławski</t>
  </si>
  <si>
    <t>14 24</t>
  </si>
  <si>
    <t>pułtuski</t>
  </si>
  <si>
    <t>32 12</t>
  </si>
  <si>
    <t>pyrzycki</t>
  </si>
  <si>
    <t>24 11</t>
  </si>
  <si>
    <t>raciborski</t>
  </si>
  <si>
    <t>14 63</t>
  </si>
  <si>
    <t>m. Radom</t>
  </si>
  <si>
    <t>14 25</t>
  </si>
  <si>
    <t>radomski</t>
  </si>
  <si>
    <t>10 12</t>
  </si>
  <si>
    <t>radomszczański</t>
  </si>
  <si>
    <t>04 11</t>
  </si>
  <si>
    <t>radziejowski</t>
  </si>
  <si>
    <t>06 15</t>
  </si>
  <si>
    <t>radzyński</t>
  </si>
  <si>
    <t>30 22</t>
  </si>
  <si>
    <t>rawicki</t>
  </si>
  <si>
    <t>10 13</t>
  </si>
  <si>
    <t>rawski</t>
  </si>
  <si>
    <t>18 15</t>
  </si>
  <si>
    <t>ropczycko-sędziszowski</t>
  </si>
  <si>
    <t>24 72</t>
  </si>
  <si>
    <t>m. Ruda Śląska</t>
  </si>
  <si>
    <t>24 12</t>
  </si>
  <si>
    <t>rybnicki</t>
  </si>
  <si>
    <t>24 73</t>
  </si>
  <si>
    <t>m. Rybnik</t>
  </si>
  <si>
    <t>06 16</t>
  </si>
  <si>
    <t>rycki</t>
  </si>
  <si>
    <t>04 12</t>
  </si>
  <si>
    <t>rypiński</t>
  </si>
  <si>
    <t>18 16</t>
  </si>
  <si>
    <t>rzeszowski</t>
  </si>
  <si>
    <t>18 63</t>
  </si>
  <si>
    <t>m. Rzeszów</t>
  </si>
  <si>
    <t>26 09</t>
  </si>
  <si>
    <t>sandomierski</t>
  </si>
  <si>
    <t>18 17</t>
  </si>
  <si>
    <t>sanocki</t>
  </si>
  <si>
    <t>20 09</t>
  </si>
  <si>
    <t>sejneński</t>
  </si>
  <si>
    <t>04 13</t>
  </si>
  <si>
    <t>sępoleński</t>
  </si>
  <si>
    <t>14 64</t>
  </si>
  <si>
    <t>m. Siedlce</t>
  </si>
  <si>
    <t>14 26</t>
  </si>
  <si>
    <t>siedlecki</t>
  </si>
  <si>
    <t>24 74</t>
  </si>
  <si>
    <t>m. Siemianowice Śląskie</t>
  </si>
  <si>
    <t>20 10</t>
  </si>
  <si>
    <t>siemiatycki</t>
  </si>
  <si>
    <t>10 14</t>
  </si>
  <si>
    <t>sieradzki</t>
  </si>
  <si>
    <t>14 27</t>
  </si>
  <si>
    <t>sierpecki</t>
  </si>
  <si>
    <t>26 10</t>
  </si>
  <si>
    <t>skarżyski</t>
  </si>
  <si>
    <t>10 63</t>
  </si>
  <si>
    <t>m. Skierniewice</t>
  </si>
  <si>
    <t>10 15</t>
  </si>
  <si>
    <t>skierniewicki</t>
  </si>
  <si>
    <t>32 13</t>
  </si>
  <si>
    <t>sławieński</t>
  </si>
  <si>
    <t>08 05</t>
  </si>
  <si>
    <t>słubicki</t>
  </si>
  <si>
    <t>30 23</t>
  </si>
  <si>
    <t>słupecki</t>
  </si>
  <si>
    <t>22 63</t>
  </si>
  <si>
    <t>m. Słupsk</t>
  </si>
  <si>
    <t>22 12</t>
  </si>
  <si>
    <t>słupski</t>
  </si>
  <si>
    <t>14 28</t>
  </si>
  <si>
    <t>sochaczewski</t>
  </si>
  <si>
    <t>14 29</t>
  </si>
  <si>
    <t>sokołowski</t>
  </si>
  <si>
    <t>20 11</t>
  </si>
  <si>
    <t>sokólski</t>
  </si>
  <si>
    <t>22 64</t>
  </si>
  <si>
    <t>m. Sopot</t>
  </si>
  <si>
    <t>24 75</t>
  </si>
  <si>
    <t>m. Sosnowiec</t>
  </si>
  <si>
    <t>18 18</t>
  </si>
  <si>
    <t>stalowowolski</t>
  </si>
  <si>
    <t>26 11</t>
  </si>
  <si>
    <t>starachowicki</t>
  </si>
  <si>
    <t>32 14</t>
  </si>
  <si>
    <t>stargardzki</t>
  </si>
  <si>
    <t>22 13</t>
  </si>
  <si>
    <t>starogardzki</t>
  </si>
  <si>
    <t>26 12</t>
  </si>
  <si>
    <t>staszowski</t>
  </si>
  <si>
    <t>16 11</t>
  </si>
  <si>
    <t>strzelecki</t>
  </si>
  <si>
    <t>08 06</t>
  </si>
  <si>
    <t>strzelecko-drezdenecki</t>
  </si>
  <si>
    <t>02 17</t>
  </si>
  <si>
    <t>strzeliński</t>
  </si>
  <si>
    <t>18 19</t>
  </si>
  <si>
    <t>strzyżowski</t>
  </si>
  <si>
    <t>08 07</t>
  </si>
  <si>
    <t>sulęciński</t>
  </si>
  <si>
    <t>12 15</t>
  </si>
  <si>
    <t>suski</t>
  </si>
  <si>
    <t>20 12</t>
  </si>
  <si>
    <t>suwalski</t>
  </si>
  <si>
    <t>20 63</t>
  </si>
  <si>
    <t>m. Suwałki</t>
  </si>
  <si>
    <t>30 24</t>
  </si>
  <si>
    <t>szamotulski</t>
  </si>
  <si>
    <t>32 62</t>
  </si>
  <si>
    <t>m. Szczecin</t>
  </si>
  <si>
    <t>32 15</t>
  </si>
  <si>
    <t>szczecinecki</t>
  </si>
  <si>
    <t>28 17</t>
  </si>
  <si>
    <t>szczycieński</t>
  </si>
  <si>
    <t>22 16</t>
  </si>
  <si>
    <t>sztumski</t>
  </si>
  <si>
    <t>14 30</t>
  </si>
  <si>
    <t>szydłowiecki</t>
  </si>
  <si>
    <t>02 18</t>
  </si>
  <si>
    <t>średzki (śląski)</t>
  </si>
  <si>
    <t>30 25</t>
  </si>
  <si>
    <t>średzki (wielkopolski)</t>
  </si>
  <si>
    <t>30 26</t>
  </si>
  <si>
    <t>śremski</t>
  </si>
  <si>
    <t>06 17</t>
  </si>
  <si>
    <t>świdnicki (lubelski)</t>
  </si>
  <si>
    <t>02 19</t>
  </si>
  <si>
    <t>świdnicki (śląski)</t>
  </si>
  <si>
    <t>32 16</t>
  </si>
  <si>
    <t>świdwiński</t>
  </si>
  <si>
    <t>08 08</t>
  </si>
  <si>
    <t>świebodziński</t>
  </si>
  <si>
    <t>04 14</t>
  </si>
  <si>
    <t>świecki</t>
  </si>
  <si>
    <t>24 76</t>
  </si>
  <si>
    <t>m. Świętochłowice</t>
  </si>
  <si>
    <t>32 63</t>
  </si>
  <si>
    <t>m. Świnoujście</t>
  </si>
  <si>
    <t>18 64</t>
  </si>
  <si>
    <t>m. Tarnobrzeg</t>
  </si>
  <si>
    <t>18 20</t>
  </si>
  <si>
    <t>tarnobrzeski</t>
  </si>
  <si>
    <t>24 13</t>
  </si>
  <si>
    <t>tarnogórski</t>
  </si>
  <si>
    <t>12 16</t>
  </si>
  <si>
    <t>tarnowski</t>
  </si>
  <si>
    <t>12 63</t>
  </si>
  <si>
    <t>m. Tarnów</t>
  </si>
  <si>
    <t>12 17</t>
  </si>
  <si>
    <t>tatrzański</t>
  </si>
  <si>
    <t>22 14</t>
  </si>
  <si>
    <t>tczewski</t>
  </si>
  <si>
    <t>06 18</t>
  </si>
  <si>
    <t>tomaszowski (lubelski)</t>
  </si>
  <si>
    <t>10 16</t>
  </si>
  <si>
    <t>tomaszowski (mazowiecki)</t>
  </si>
  <si>
    <t>04 63</t>
  </si>
  <si>
    <t>m. Toruń</t>
  </si>
  <si>
    <t>04 15</t>
  </si>
  <si>
    <t>toruński</t>
  </si>
  <si>
    <t>02 20</t>
  </si>
  <si>
    <t>trzebnicki</t>
  </si>
  <si>
    <t>04 16</t>
  </si>
  <si>
    <t>tucholski</t>
  </si>
  <si>
    <t>30 27</t>
  </si>
  <si>
    <t>turecki</t>
  </si>
  <si>
    <t>24 77</t>
  </si>
  <si>
    <t>m. Tychy</t>
  </si>
  <si>
    <t>24 14</t>
  </si>
  <si>
    <t>tyski</t>
  </si>
  <si>
    <t>12 18</t>
  </si>
  <si>
    <t>wadowicki</t>
  </si>
  <si>
    <t>02 21</t>
  </si>
  <si>
    <t>wałbrzyski</t>
  </si>
  <si>
    <t>32 17</t>
  </si>
  <si>
    <t>wałecki</t>
  </si>
  <si>
    <t>14 65</t>
  </si>
  <si>
    <t>m. Warszawa</t>
  </si>
  <si>
    <t>14 32</t>
  </si>
  <si>
    <t>warszawski zachodni</t>
  </si>
  <si>
    <t>04 17</t>
  </si>
  <si>
    <t>wąbrzeski</t>
  </si>
  <si>
    <t>30 28</t>
  </si>
  <si>
    <t>wągrowiecki</t>
  </si>
  <si>
    <t>22 15</t>
  </si>
  <si>
    <t>wejherowski</t>
  </si>
  <si>
    <t>28 19</t>
  </si>
  <si>
    <t>węgorzewski</t>
  </si>
  <si>
    <t>14 33</t>
  </si>
  <si>
    <t>węgrowski</t>
  </si>
  <si>
    <t>12 19</t>
  </si>
  <si>
    <t>wielicki</t>
  </si>
  <si>
    <t>10 17</t>
  </si>
  <si>
    <t>wieluński</t>
  </si>
  <si>
    <t>10 18</t>
  </si>
  <si>
    <t>wieruszowski</t>
  </si>
  <si>
    <t>04 64</t>
  </si>
  <si>
    <t>m. Włocławek</t>
  </si>
  <si>
    <t>04 18</t>
  </si>
  <si>
    <t>włocławski</t>
  </si>
  <si>
    <t>06 19</t>
  </si>
  <si>
    <t>włodawski</t>
  </si>
  <si>
    <t>26 13</t>
  </si>
  <si>
    <t>włoszczowski</t>
  </si>
  <si>
    <t>24 15</t>
  </si>
  <si>
    <t>wodzisławski</t>
  </si>
  <si>
    <t>30 29</t>
  </si>
  <si>
    <t>wolsztyński</t>
  </si>
  <si>
    <t>14 34</t>
  </si>
  <si>
    <t>wołomiński</t>
  </si>
  <si>
    <t>02 22</t>
  </si>
  <si>
    <t>wołowski</t>
  </si>
  <si>
    <t>02 64</t>
  </si>
  <si>
    <t>m. Wrocław</t>
  </si>
  <si>
    <t>02 23</t>
  </si>
  <si>
    <t>wrocławski</t>
  </si>
  <si>
    <t>30 30</t>
  </si>
  <si>
    <t>wrzesiński</t>
  </si>
  <si>
    <t>08 12</t>
  </si>
  <si>
    <t>wschowski</t>
  </si>
  <si>
    <t>20 13</t>
  </si>
  <si>
    <t>wysokomazowiecki</t>
  </si>
  <si>
    <t>14 35</t>
  </si>
  <si>
    <t>wyszkowski</t>
  </si>
  <si>
    <t>24 78</t>
  </si>
  <si>
    <t>m. Zabrze</t>
  </si>
  <si>
    <t>20 14</t>
  </si>
  <si>
    <t>zambrowski</t>
  </si>
  <si>
    <t>06 20</t>
  </si>
  <si>
    <t>zamojski</t>
  </si>
  <si>
    <t>06 64</t>
  </si>
  <si>
    <t>m. Zamość</t>
  </si>
  <si>
    <t>24 16</t>
  </si>
  <si>
    <t>zawierciański</t>
  </si>
  <si>
    <t>02 24</t>
  </si>
  <si>
    <t>ząbkowicki</t>
  </si>
  <si>
    <t>10 19</t>
  </si>
  <si>
    <t>zduńskowolski</t>
  </si>
  <si>
    <t>10 20</t>
  </si>
  <si>
    <t>zgierski</t>
  </si>
  <si>
    <t>02 25</t>
  </si>
  <si>
    <t>zgorzelecki</t>
  </si>
  <si>
    <t>08 62</t>
  </si>
  <si>
    <t>m. Zielona Góra</t>
  </si>
  <si>
    <t>08 09</t>
  </si>
  <si>
    <t>zielonogórski</t>
  </si>
  <si>
    <t>02 26</t>
  </si>
  <si>
    <t>złotoryjski</t>
  </si>
  <si>
    <t>30 31</t>
  </si>
  <si>
    <t>złotowski</t>
  </si>
  <si>
    <t>14 36</t>
  </si>
  <si>
    <t>zwoleński</t>
  </si>
  <si>
    <t>08 10</t>
  </si>
  <si>
    <t>żagański</t>
  </si>
  <si>
    <t>08 11</t>
  </si>
  <si>
    <t>żarski</t>
  </si>
  <si>
    <t>04 19</t>
  </si>
  <si>
    <t>żniński</t>
  </si>
  <si>
    <t>24 79</t>
  </si>
  <si>
    <t>m. Żory</t>
  </si>
  <si>
    <t>14 37</t>
  </si>
  <si>
    <t>żuromiński</t>
  </si>
  <si>
    <t>14 38</t>
  </si>
  <si>
    <t>żyrardowski</t>
  </si>
  <si>
    <t>24 17</t>
  </si>
  <si>
    <t>żywiecki</t>
  </si>
  <si>
    <t>narzedzia_PP_cale</t>
  </si>
  <si>
    <t>Oś priorytetowa</t>
  </si>
  <si>
    <t>Działanie</t>
  </si>
  <si>
    <t>Poddziałanie</t>
  </si>
  <si>
    <t>Zakres terytorialny inwestycji</t>
  </si>
  <si>
    <t>wielkopolskie</t>
  </si>
  <si>
    <t>Cel zgodnie z Policy Paper</t>
  </si>
  <si>
    <t>Fundusz</t>
  </si>
  <si>
    <t>Cel Tematyczny</t>
  </si>
  <si>
    <t>Priorytet Inwestycyjny</t>
  </si>
  <si>
    <t>Planowane dofinansowanie UE [PLN]</t>
  </si>
  <si>
    <t>Nazwa wskaźnika</t>
  </si>
  <si>
    <t>Jednostka miary</t>
  </si>
  <si>
    <t>osoby</t>
  </si>
  <si>
    <t>EFRR</t>
  </si>
  <si>
    <t>KRYTERIA WYBORU PROJEKTÓW</t>
  </si>
  <si>
    <t>Nr konkursu/ 
projektu pozakonkursowego</t>
  </si>
  <si>
    <t>Tytuł konkursu/ 
projektu pozakonkursowego</t>
  </si>
  <si>
    <t>REKOMENDACJE KOMITETU STERUJĄCEGO</t>
  </si>
  <si>
    <t>Lp.</t>
  </si>
  <si>
    <t>Rekomendacja KS dla kryterium</t>
  </si>
  <si>
    <t>Kryterium</t>
  </si>
  <si>
    <t xml:space="preserve">Rodzaj kryterium </t>
  </si>
  <si>
    <t>Opis zgodności kryterium z rekomendacją</t>
  </si>
  <si>
    <t>POZOSTAŁE KRYTERIA PROPONOWANE PRZEZ IZ/IP</t>
  </si>
  <si>
    <t>Uwagi</t>
  </si>
  <si>
    <t>FISZKA PROJEKU POZAKONKURSOWEGO</t>
  </si>
  <si>
    <t>Nr projektu w Planie Działań</t>
  </si>
  <si>
    <t>Tytuł projektu</t>
  </si>
  <si>
    <t>Beneficjent</t>
  </si>
  <si>
    <t>Powiat:</t>
  </si>
  <si>
    <t>TERYT:</t>
  </si>
  <si>
    <t>INFORMACJE O PROJEKCIE</t>
  </si>
  <si>
    <r>
      <t xml:space="preserve">Cel zgodnie z </t>
    </r>
    <r>
      <rPr>
        <i/>
        <sz val="10"/>
        <rFont val="Calibri"/>
        <family val="2"/>
        <charset val="238"/>
        <scheme val="minor"/>
      </rPr>
      <t>Policy Paper</t>
    </r>
  </si>
  <si>
    <t>lista rozwijana</t>
  </si>
  <si>
    <t xml:space="preserve">Narzędzie zgodnie z Policy Paper </t>
  </si>
  <si>
    <t>Typ projektów zgodnie z PO/ SZOOP</t>
  </si>
  <si>
    <t>Uzasadnienie realizacji projektu 
w trybie pozakonkursowym</t>
  </si>
  <si>
    <t>Strategiczność projektu</t>
  </si>
  <si>
    <t>Opis wpływu projektu na efektywność kosztową projektu oraz efektywność finansową Beneficjenta</t>
  </si>
  <si>
    <t>Cel projektu</t>
  </si>
  <si>
    <t>Opis projektu</t>
  </si>
  <si>
    <t>Opis zgodności projektu 
z mapami potrzeb zdrowotnych</t>
  </si>
  <si>
    <t>Planowany okres realizacji projektu [RRRR.KW]</t>
  </si>
  <si>
    <t>Planowana data rozpoczęcia  
[RRRR.KW]</t>
  </si>
  <si>
    <t>Planowana data zakończenia 
[RRRR.KW]</t>
  </si>
  <si>
    <t>Planowana data złożenia wniosku 
o dofinansowanie [RRRR.KW]</t>
  </si>
  <si>
    <t>Źródła finansowania</t>
  </si>
  <si>
    <t>[rok]</t>
  </si>
  <si>
    <t>Razem</t>
  </si>
  <si>
    <t>Planowany koszt całkowity 
[PLN]</t>
  </si>
  <si>
    <t>Planowany koszt kwalifikowalny [PLN]</t>
  </si>
  <si>
    <t>Planowane dofinansowanie UE 
[%]</t>
  </si>
  <si>
    <t>Działania w projekcie</t>
  </si>
  <si>
    <t>Nazwa zadania</t>
  </si>
  <si>
    <t>Opis działania</t>
  </si>
  <si>
    <t>Szacunkowa wartość całkowita zadania [PLN]</t>
  </si>
  <si>
    <t xml:space="preserve">Wskaźniki
</t>
  </si>
  <si>
    <t>Rodzaj  [produktu/ rezultatu]</t>
  </si>
  <si>
    <t>Szacowana wartość osiągnięta dzięki realizacji projektu</t>
  </si>
  <si>
    <t>Wartość docelowa zakładana w PO/SZOOP</t>
  </si>
  <si>
    <t>Kryteria wyboru projektu</t>
  </si>
  <si>
    <t>Zawarto w odrębnej tabeli</t>
  </si>
  <si>
    <t>badania na obecność krwi utajonej w kale, organizacja spotkań edukacyjnych w gminach, druk broszur edukacyjnych.</t>
  </si>
  <si>
    <t>Kazimierza Wielkiego 24/26</t>
  </si>
  <si>
    <t>61-863</t>
  </si>
  <si>
    <t>Poznań</t>
  </si>
  <si>
    <t>województwo wielkopolskie</t>
  </si>
  <si>
    <t>Ośrodek Profilaktyki i Epidemiologii Nowotworów im.Aliny Pienkowskiej Spółka Akcyjna</t>
  </si>
  <si>
    <t xml:space="preserve">Program profilaktyki i wczesnego wykrywania nowotworów złośliwych dolnego odcinka przewodu pokarmowego w województwie wielkopolskim </t>
  </si>
  <si>
    <t>Uchwała Nr 1847/2016 Zarządu Województwa Wielkopolskiego z dnia 7 kwietnia 2016r.</t>
  </si>
  <si>
    <t>Celem projektu było stworzenie nowoczesnej Pracowni Endoskopii umożliwiającej wykrywanie schorzeń wewnętrznych. Projekt obejmował  m.in. zakup sprzętu do wideoendoskopii, wideogastroskopii, wideokolonoskopii, aparatu RTG, myjni endoskopowej i ultradźwiękowej do narzędzi, a także wdrożenie systemu komputerowego integrującego gabinety badań z pomieszczeniem do mycia sprzętu.  Realizacja przedsięwzięcia umożliwiła wdrożenie nowoczesnych i specjalistycznych usług medycznych. Ze względu na konieczność dostosowania części pomieszczeń dla potrzeb utworzenia nowej Pracowni, przeprowadzono prace adaptacyjne wewnątrz budynku szpitala.</t>
  </si>
  <si>
    <t>Wschowska</t>
  </si>
  <si>
    <t>64-200</t>
  </si>
  <si>
    <t>Wolsztyn</t>
  </si>
  <si>
    <t>Wielkopolskie</t>
  </si>
  <si>
    <t>Samodzielny Publiczny Zakład Opieki Zdrowotnej w Wolsztynie</t>
  </si>
  <si>
    <t>Program wczesnego wykrywania chorób wewnętrznych poprzez zwiększenie dostępności i jakości usług realizowanych przez Szpital Powiatowy w Wolsztynie</t>
  </si>
  <si>
    <t>RPWP.05.03.00-30-056/08-02</t>
  </si>
  <si>
    <t>W ramach projektu zakupiono system radiografii cyfrowej, który zastąpił dotychczas wykorzystywaną aparaturę analogową. Nowy system pozwala na szybkie przesyłanie obrazów (badań obrazowych) w placówce, a także wysyłanie badań poza ośrodek. Kupno aparatów WCO wyeliminowało konieczność papierowej archiwizacji dokumentacji, usprawniając tym samym organizację pracy i podnosząc komfort pacjentów. W ramach projektu zakupiono także: aparat USG, aparat RTG z torem wizyjnym, stacja diagnostyczno-opisową do pracowni MR, strzykawkę automatyczną do pracowni MR.</t>
  </si>
  <si>
    <t>Garbary</t>
  </si>
  <si>
    <t>61-867</t>
  </si>
  <si>
    <t>Wielkopolskie Centrum Onkologii im. M. Skłodowskiej-Curie</t>
  </si>
  <si>
    <t>Aparatura do radiologicznej diagnostyki nowotworów oraz cyfrowego opracowania i archiwizacji wyników badań</t>
  </si>
  <si>
    <t>RPWP.05.03.00-30-018/09-01</t>
  </si>
  <si>
    <t>Projekt zakładał zwiększenie dostępności i usprawnienie działań zmierzających w kierunku wczesnej diagnostyki chorób nowotworowych. Przedsięwzięcie obejmowało rozbudowę infrastruktury szpitala oraz zwiększenie możliwości diagnostycznych i terapeutycznych dla wszystkich chorych z regionu, wymagających wysoce specjalistycznej diagnostyki.</t>
  </si>
  <si>
    <t>61-866</t>
  </si>
  <si>
    <t>Poprawa wykrywalności, standardów, diagnostyki i radioterapii nowotworowej w Wielkopolsce</t>
  </si>
  <si>
    <t>RPWP.05.03.00-30-001/10-05</t>
  </si>
  <si>
    <t>Przedmiotem projektu była modernizacja i/lub rozbudowa infrastruktury sprzętowej środowiska informatycznego w zakresie przetwarzania danych medycznych, transmisji danych oraz ochrony i kontroli dostępu do danych, a także modernizacja lub rozbudowa infrastruktur programowych środowiska informatycznego w zakresie oprogramowania obsługującego prowadzenie działalności leczniczej oraz integracji danych medycznych różnych typów.</t>
  </si>
  <si>
    <t>M. Konin</t>
  </si>
  <si>
    <t>Samorząd Województwa Wielkopolskiego</t>
  </si>
  <si>
    <t>Wyposażenie środowiska informatycznego Wojewódzkiego Szpitala Zespolonego w Koninie w narzędzia informatyczne umożliwiające wdrożenie Elektronicznej Dokumentacji Medycznej</t>
  </si>
  <si>
    <t>RPWP.02.09.01-30-002/15-00</t>
  </si>
  <si>
    <t>Realizacja projektu umożliwi zmodernizowanie infrastruktury sieci wewnętrznej oraz zbudowanie podstaw do Elektronicznej Dokumentacji Medycznej w podmiotach leczniczych podległych Samorządowi Województwa Wielkopolskiego. Projekt obejmuje zakup specjalistycznego sprzętu i oprogramowania koniecznego do obsługi platformy elektronicznej Dokumentacji Medycznej, znaczna część placówek została także wyposażona w sprzęt i oprogramowanie konieczne do obsługi Elektronicznej dokumentacji Medycznej.</t>
  </si>
  <si>
    <t xml:space="preserve">gmina: Chodzieź (miasto), Chrzypsko Wielkie, Gniezno (miasto), Kościan (miasto), M. Kalisz, M. Konin, M. Leszno, M. Poznań, Mosina, Osieczna, Przemęt, Śrem </t>
  </si>
  <si>
    <t>Wyposażenia środowisk informatycznych jednostek ochrony zdrowia podległych SWW w narzędzia informatyczne umożliwiające wdrożenie Elektronicznej Dokumentacji Medycznej</t>
  </si>
  <si>
    <t>RPWP.02.09.01-30-001/15-00</t>
  </si>
  <si>
    <t>-</t>
  </si>
  <si>
    <t>brak danych</t>
  </si>
  <si>
    <t>Celem projektu jest wczesne wykrycie zaburzeń słuchu u dzieci przystępujących do obowiązku szkolnego (ok. 177 tys. z niemal 6 tys. szkół), objęcie opieką diagnostyczną, terapeutyczną i rehabilitacyjną dzieci z wykrytymi zaburzeniami słuchu, wyłonienie ośrodków pilotażowych badań przesiewowych.</t>
  </si>
  <si>
    <t>cały Kraj</t>
  </si>
  <si>
    <t>Partnerzy programu: Stowarzyszenie Przyjaciół Osób Niesłyszących i Niedosłyszących "Człowiek-Człowiekowi", Instytut Fizjologii i Patologii Słuchu,
Kasa Rolniczego Ubezpieczenia Społecznego, Fundusz składkowy Ubezpieczenia Społecznego Rolników</t>
  </si>
  <si>
    <t>Programu badań przesiewowych słuchu u dzieci rolników ze szkół podstawowych położonych w gminach wiejskich</t>
  </si>
  <si>
    <t>Działania: - wykonanie audytu lokalnych środowisk IT (techniczny i organizacyjny) podmiotów w zakresie aktualnego stanu wewnętrznych infrastruktur przetwarzania danych, wewnętrznych infrastruktur uwierzytelniania i autoryzacji dostępu do zasobów, potrzeb w zakresie usług elektronicznych współpracy między podmiotami w modelu B2B (analiza procesów systemowych) dla podmiotów leczniczych podległych SWW, potrzeb UMWW w zakresie usług elektronicznych współpracy z podmiotami w modelu B2B (analiza procesów biznesowych) z podmiotami leczniczymi podległymi SWW, - opracowanie wytycznych dla zakresu uzupełniającej modernizacji i rozbudowy infrastruktur przetwarzania danych w podmiotach, - wykonanie odpowiedniej dokumentacji projektowej, doposażenie lokalnych środowisk IT podmiotów leczniczych w infrastrukturę niezbędną do budowy usług elektronicznych, - wdrożenie usług elektronicznych dla potrzeb współpracy w modelu B2B między podmiotami oraz UMWW. Rezultaty: budowa technicznych podstaw dla współpracy między podmiotami ochrony zdrowia w województwie oraz realizacji funkcji zarządczych nadzoru właścicielskiego dotyczących podmiotów na poziomie wojewódzkim przez UMWW, zapoczątkowanie integracji usług e-zdrowia na poziomie całego województwa, spełnienie wymagań obowiązującego prawa, w tym m.in. w zakresie Elektronicznej Dokumentacji Medycznej.</t>
  </si>
  <si>
    <t>gmina: Godziesze Wielkie, Kośminek, Mosina, Rokietnica, Chodziez, Chrypsko Wielkie, Gniezno, Kościan, M. Kalisz, M. Konin, M. Leszno, M. Poznań, Oborniki, Osieczna, Przemęt, Śrem</t>
  </si>
  <si>
    <t>Usługi elektroniczne służące zarządzaniu na poziomie wojewódzkim skierowane do podmiotów leczniczych podległych Sejmikowi Województwa Wielkopolskiego.</t>
  </si>
  <si>
    <t>RPWP.02.09.01-30-002/14-02</t>
  </si>
  <si>
    <t>gmina: Godziesze Wielkie, Koźminek, Mosina, Rokietnica, Chodzież, Chrypsko Wielkie, Gniezno, Kościan, M. Kalisz, M. Konin, M. Leszno, M. Poznań, Oborniki, Osieczna, Przemęt, Śrem</t>
  </si>
  <si>
    <t>Usługa szerokopasmowej bezpiecznej transmisji danych dla wymiany danych pomiędzy podmiotami leczniczymi podległymi Sejmikowi Województwa Wielkopolskiego i Urzędem Marszałkowskim Województwa Wielkopolskiego</t>
  </si>
  <si>
    <t>RPWP.02.09.01-30-001/14-02</t>
  </si>
  <si>
    <t>Działania: - zakup specjalistycznego sprzętu komputerowego i oprogramowania, - budowa nowoczesnej serwerowni, z konfiguracją i wdrożeniem systemu,- wdrożenie elektronicznego obiegu dokumentów, i zdalnego dostępu do danych medycznych, - integracja systemu szpitalnego z platformą e-PUAP. Rezultaty: podniesienie jakości usług świadczonych przez szpital, stworzenie nowoczesnego systemu teleinformatycznego, pełna cyfryzacja dokumentacji medycznej i elektroniczny obieg dokumentów administracyjnych, stworzenie systemu e-rejestracji dostosowanego do potrzeb osób niepełnosprawnych, dostęp pacjentów do elektronicznej dokumentacji medycznej, wzrost bezpieczeństwa udzielanych świadczeń medycznych, i danych wrażliwych – medycznych.</t>
  </si>
  <si>
    <t>Długa 1 /2</t>
  </si>
  <si>
    <t>61-848</t>
  </si>
  <si>
    <t>Szpital Kliniczny Przemienienia Pańskiego Uniwersytetu Medycznego im. Karola Marcinkowskiego w Poznaniu</t>
  </si>
  <si>
    <t>E-szpital – rozwój infrastruktury społeczeństwa informacyjnego w obszarze ochrony zdrowia</t>
  </si>
  <si>
    <t>RPWP.02.07.00-30-005/15-01</t>
  </si>
  <si>
    <t>Działania: - modernizacja infrastruktury sieci IT szpitala, - wdrożenie jednolitego systemu elektronicznej wymiany danych (Elektroniczna Dokumentacja Medyczna), - zakup specjalistycznego sprzętu i oprogramowania dla tego systemu, - uruchomienie e-usługi umożliwiającej pacjentom dostęp do wyników badań w trybie on-line. Rezultaty: poprawa jakości usług medycznych, wzrost dostępności do usług medycznych oferowanych przez szpital, stworzenie jednolitego systemu elektronicznej wymiany danych, wzrost dostępności pacjentów do dokumentacji medycznej, zwiększenie jakości świadczeń medycznych.</t>
  </si>
  <si>
    <t xml:space="preserve"> Szpitalna 27/33</t>
  </si>
  <si>
    <t>60-572 Poznań</t>
  </si>
  <si>
    <t>Szpital Kliniczny im. Karola Jonschera Uniwersytetu Medycznego im. Karola Marcinkowskiego w Poznaniu</t>
  </si>
  <si>
    <t>E-szpital rozwój systemu informatycznego, wdrażanie elektronicznej dokumentacji medycznej i e-usług w Szpitalu Klinicznym im. K. Jonschera w Poznaniu</t>
  </si>
  <si>
    <t>RPWP.02.07.00-30-005/15-02</t>
  </si>
  <si>
    <t>Działania: - wdrożenie i uruchomienie usług e-rejestracja, e-wyniki i archiwum dokumentów cyfrowych wraz z podpisem; - zakup oraz instalacja sprzętu informatycznego wraz z oprogramowaniem, - wymiana sieci komputerowej wraz z siecią bezprzewodową oraz hotspotami i infokioskami dostępnymi dla pacjentek w oddziałach;- usprawnienie informatycznego systemu medycznego i administracyjnego,;- uruchomienie portalu zdrowotnego. Rezultaty: poprawa jakości obsługi pacjentów, wykorzystanie nowoczesnych instrumentów informatycznych, stworzenie placówki przyjaznej pacjentowi, skrócenie czasu tworzenia dokumentacji medycznej, wzrost dostępności do usług medycznych, poprawa dostępu pacjentów, w tym osób niepełnosprawnych do informacji medycznej).</t>
  </si>
  <si>
    <t>ul. Polna 33</t>
  </si>
  <si>
    <t>60-535 Poznań</t>
  </si>
  <si>
    <t>Ginekologiczno-Położniczy Szpital Kliniczny Uniwersytetu Medycznego im. Karola Marcinkowskiego w Poznaniu</t>
  </si>
  <si>
    <t>Rozbudowa infrastruktury informatycznej w celu poprawy jakości obsługi pacjentów i dostępności do e-usług medycznych w GPSK w Poznaniu</t>
  </si>
  <si>
    <t>RPWP.02.07.00-30-004/15-02</t>
  </si>
  <si>
    <t>do 250 mln PLN rocznie</t>
  </si>
  <si>
    <t>Działania: - rozwój profilaktyki pierwotnej nowotworów złośliwych (rak piersi, szyjki macicy, jelita grubego, płuc), promocja i upowszechnianie wzorów zdrowego stylu życia; - rozwój profilaktyki wtórnej, diagnostyki i wykrywania nowotworów; - wsparcie procesu leczenia nowotworów (m.in. uzupełnienie i wymiana sprzętu medycznego, rozwój i upowszechnianie współczesnych metod rehabilitacji chorych, ograniczanie odległych następstw leczenia, opieka paliatywna; - nauczanie onkologii personelu medycznego; - wsparcie systemu rejestracji nowotworów. Rezultaty: zahamowanie wzrostu zachorowań na nowotwory, osiągnięcie średnich europejskich wskaźników w zakresie wczesnego wykrywania nowotworów i skuteczności leczenia, stworzenie warunków do wykorzystania w praktyce onkologicznej postępu wiedzy o przyczynach i mechanizmach rozwoju nowotworów złośliwych, utworzenie systemu monitorowania skuteczności zwalczania nowotworów.</t>
  </si>
  <si>
    <t>cały kraj</t>
  </si>
  <si>
    <t>podmioty funkcjonujące w systemie ochrony zdrowia/Polska</t>
  </si>
  <si>
    <t>Narodowy program zwalczania chorób nowotworowych w latach 2016-2024</t>
  </si>
  <si>
    <t>UCHWAŁA NR 208 RADY MINISTRÓW z dnia 3 listopada 2015 r.</t>
  </si>
  <si>
    <t>W ramach projektu prowadzone będą  badania profilaktyczne w zakresie nowotworów płuc i oskrzeli, sutka, jelita grubego. Ponadto częścią projektu będą działania promocyjne w zakresie nowotworów (np. pikniki zdrowotne, warsztaty dla uczniów w szkołach ponadgimnazjalnych, spotkania środowiskowe w gminie, kanały komunikacji niewerbalnej, szkolenia lekarzy POZ i innego personelu medycznego - profilaktyka nowotworów, organizacja kampanii antytytoniowej w szkołach ponadgimnazjalnych, konkursy o tematyce nowotworowej. Rezultatem będzie zwiększenie możliwości wczesnego wykrywania chorób nowotworowych.</t>
  </si>
  <si>
    <t>kwiecień 2016</t>
  </si>
  <si>
    <t>styczeń 2015</t>
  </si>
  <si>
    <t>Wielkopolskie, powiat pilski</t>
  </si>
  <si>
    <t>Powiat Pilski</t>
  </si>
  <si>
    <t>Poprawa zdrowia publicznego i ograniczenie społecznych nierówności w zdrowiu na obszarze powiatu pilskiego - profilaktyka chorób nowotworowych</t>
  </si>
  <si>
    <t>043/13/14</t>
  </si>
  <si>
    <t>Działania:- kontynuacja działań w zakresie profilaktyki i promocji zdrowia (profilaktyka nowotworów w praktyce lekarza rodzinnego, profilaktyka wczesnego wykrywania raka płuca, piersi oraz układu pokarmowego; poradnictwo antynikotynowe, regionalna kampania społeczna oraz portal internetowy poświęcony zdrowemu stylu życia i profilaktyce nowotworów); - kontynuacja szkoleń i edukacji zdrowotnej (utworzenie portalu internetowego dla profesjonalistów medycznych; edukacja kadr medycznych, szkół i przedstawicieli samorządów); - kontynuacja rozbudowy i przebudowy infrastruktury (rozbudowa laboratorium diagnostyki hematologicznej, BKM oraz pracowni histopatologii, pracowni endoskopii onkologicznej); - kontynuacja zakupu sprzętu i wyposażenia. Rezultaty: zwiększenie jakości opieki onkologicznej i dostępności do świadczeń w Wielkopolsce.</t>
  </si>
  <si>
    <t>luty 2014</t>
  </si>
  <si>
    <t>ul. Długa 1/2</t>
  </si>
  <si>
    <t>Szpital Kliniczny Przemienienia Pańskiego Uniwersytetu Medycznego im. Karola Marcinkowskiego w Poznaniu.</t>
  </si>
  <si>
    <t xml:space="preserve">Wielkopolska Onkologia - poprawa oraz dostosowanie diagnostyki i terapii nowotworów do trendów demograficzno-epidemiologicznych regionu z zapewnieniem optymalizacji postępowania i profilaktyki </t>
  </si>
  <si>
    <t>326/07/13</t>
  </si>
  <si>
    <t>12 283 332,5 (dofinansowanie z MF EOG i NMF  9 826 666, tj. 80%)</t>
  </si>
  <si>
    <t>wrzesień 2014</t>
  </si>
  <si>
    <t>Lux med. Sp. z o.o.</t>
  </si>
  <si>
    <t>Poprawa jakości i dostępności usług medycznych w ramach Populacyjnego Programu Wczesnego Wykrywania Raka Piersi</t>
  </si>
  <si>
    <t>194/07/13</t>
  </si>
  <si>
    <t>Ulica</t>
  </si>
  <si>
    <t>Kod pocztowy</t>
  </si>
  <si>
    <t>Miasto</t>
  </si>
  <si>
    <t>Województwo</t>
  </si>
  <si>
    <t xml:space="preserve">Dofinansowanie UE [PLN] </t>
  </si>
  <si>
    <t>Wartość całkowita projektu [PLN]</t>
  </si>
  <si>
    <t>Działania planowane/ realizowane  w ramach przedsięwzięciu (główne rezultaty)</t>
  </si>
  <si>
    <t>Data zakończenia realizacji działania/ projektu/ programu</t>
  </si>
  <si>
    <t>Data rozpoczęcia realizacji działania/ projektu/ programu</t>
  </si>
  <si>
    <t>Lokalizacja działania/projektu/programu</t>
  </si>
  <si>
    <t>Instytucja realizująca/ Beneficjent</t>
  </si>
  <si>
    <t>Nazwa działania/projektu/programu</t>
  </si>
  <si>
    <t>Załącznik nr 1. Listy programów/działań/ projektów spoza EFSI ze środków publicznych oraz innych działań EFSI nieopisanych w głównej części Planu działań.</t>
  </si>
  <si>
    <t>RPO WWL.9.P.1</t>
  </si>
  <si>
    <t>Budowa Wielkopolskiego Centrum Zdrowia Dziecka (szpitala pediatrycznego) wraz z jego wyposażeniem.</t>
  </si>
  <si>
    <t>W ramach kryterium sprawdzana będzie zgodność projektu ze Strategią rozwoju województwa wielkopolskiego do 2020 roku. Wnioskodawca w dokumentacji aplikacyjnej powinien w sposób opisowy wykazać zgodność przedsięwzięcia z celami strategicznymi oraz szczegółowo uzasadnić, jak projekt wpłynie na osiągniecie wskazanych celów Strategii.</t>
  </si>
  <si>
    <t>Realizacja docelowego przedsięwzięcia będzie miała wpływ na realizację celów strategii na rzecz inteligentnego i zrównoważonego rozwoju sprzyjającego włączeniu społecznemu Europa 2020.</t>
  </si>
  <si>
    <t>Na podstawie opisu projektu i postawionych w nim celów ocenia się, czy dany projekt wpisuje się w cele i założenia Strategii na rzecz inteligentnego i zrównoważonego rozwoju sprzyjającego włączeniu społecznemu Europa 2020 w kwestiach dotyczących aspektów danego działania.</t>
  </si>
  <si>
    <t xml:space="preserve">Zgodność projektu z dokumentem  Krajowe ramy strategiczne. Policy paper dla ochrony zdrowia na lata 2014-2020.
</t>
  </si>
  <si>
    <t xml:space="preserve">Zgodność z uzgodnionym przez Komitet Sterujący ds. koordynacji interwencji EFSI w sektorze zdrowia (pod przewodnictwem ministra właściwego ds. zdrowia) Planem działań w sektorze zdrowia, przygotowywanym przez IZ WRPO 2014+.
</t>
  </si>
  <si>
    <t xml:space="preserve">Projekt posiada pozytywną opinię o celowości inwestycji, o której mowa w ustawie o świadczeniach opieki zdrowotnej finansowanych ze środków publicznych (OCI). </t>
  </si>
  <si>
    <t>Zasadność realizacji inwestycji</t>
  </si>
  <si>
    <t xml:space="preserve">Trwałość projektu
- Czy wiarygodność finansowa Beneficjenta umożliwia realizację projektu?
</t>
  </si>
  <si>
    <t>`- Czy zdolność instytucjonalna Beneficjenta gwarantuje sprawną realizację projektu (doświadczenie, struktura organizacyjna, zaplecze techniczne, kadra zaangażowana w realizację i obsługę projektu)?</t>
  </si>
  <si>
    <t>`- Czy założenia odnośnie finansowania projektu po jego zakończeniu są realne i gwarantują stabilność finansową projektu przez okres 5 lat (3 lat w przypadku MŚP - w odniesieniu do projektów dotyczących utrzymania inwestycji lub miejsc pracy) od daty płatności końcowej na rzecz beneficjenta lub w okresie ustalonym zgodnie z zasadami pomocy publicznej?</t>
  </si>
  <si>
    <t>Uzasadnienie realizacji projektu.</t>
  </si>
  <si>
    <t>Projekt wspiera przeniesienie akcentów z usług wymagających hospitalizacji na rzecz podstawowej opieki zdrowotnej (POZ) i ambulatoryjnej opieki specjalistycznej (AOS), jak również wspiera rozwój opieki koordynowanej, z uwzględnieniem środowiskowych form opieki.</t>
  </si>
  <si>
    <t>0-1</t>
  </si>
  <si>
    <t xml:space="preserve">Komplementarność z innymi projektami.
tak – 2 pkt.
nie – 0 pkt.
</t>
  </si>
  <si>
    <t xml:space="preserve">W ramach kryterium sprawdzane będzie, czy zaplanowane w ramach projektu działania dotyczą zatwierdzonego (przez podmiot tworzący) programu restrukturyzacyjnego lub innego dokumentu, zawierającego działania prowadzące do poprawy efektywności funkcjonowania placówki (dotyczy szpitali).
W zakresie działań restrukturyzacji należy posiłkować się definicjami przedstawionymi poniżej* lub jeśli żadna z nich nie znajduje zastosowania należy odnieść się do następujących form:
a) nie prowadzono dotychczas restrukturyzacji,
b) wprowadzaniu doraźnych modyfikacji w działaniach szpitala i próbach rozwiązywania nagłych problemów, wynika to z faktu wysokiej niepewności i zmienności otoczenia szpitala, w tym w szczególności zasad finansowania jego działalności,
c) opracowaniu i realizacji programu zaplanowanej zmiany, pod warunkiem, że stworzone są warunki zewnętrznego wsparcia finansowego (np. na mocy ustawy),
d) opracowaniu i realizacji programu zaplanowanej zmiany, bez względu na możliwość uzyskania zewnętrznego wsparcia finansowego. Działania te podejmowane są z chęci poprawy sytuacji ekonomicznej i rozwoju szpitala,
e) wprowadzaniu, wymuszonych przed podmiot tworzący szpital, zmian w ściśle wskazanym przez podmiot zakresie,
f) dokonywaniu zmian personalnych oraz zamian w rozmieszczeniu sprzętu medycznego itp. W obiektach, modernizacji majątku trwałego placówki.
</t>
  </si>
  <si>
    <t>szt.</t>
  </si>
  <si>
    <t>II kwartał 2018</t>
  </si>
  <si>
    <t>IV kw 2020</t>
  </si>
  <si>
    <t>II kw 2018</t>
  </si>
  <si>
    <t xml:space="preserve">Celem projektu jest poprawa dostępności i jakości kompleksowej opieki pediatrycznej, zarówno 
w zakresie podstawowym, jak i specjalistycznym. 
Projekt jest zgodny z Wielkopolskim Regionalnym Programem Operacyjnym 2014-2020 – cel szczegółowy dla Priorytetu Inwestycyjnego 9.1, tj.: „Poprawiona dostępność infrastruktury zdrowotnej i społecznej, przede wszystkim poprzez inwestycje w modernizację obiektów ochrony zdrowia 
i społecznych o znaczeniu regionalnym i lokalnym oraz wyposażenie ich w nowoczesny sprzęt.”.
</t>
  </si>
  <si>
    <t>Izabela Grzybowska ul. Lutycka 34, 60-415 Poznań Prezes Zarządu „Szpitale Wielkopolski” sp. z o.o. 61 855 35 10 biuro@szpitalewielkopolski.pl</t>
  </si>
  <si>
    <t>9.1.1. Infrastruktura ochrony zdrowia</t>
  </si>
  <si>
    <t>9.1 Inwestycje w infrastrukturę zdrowotną i społeczną</t>
  </si>
  <si>
    <t>3001, 3002, 3003, 3004, 3005, 3006, 3007, 3008, 3009, 3062, 3010, 3011, 3012, 3013, 3063, 3014, 3015, 3016, 3017, 3018, 3019, 3020, 3021, 3022, 3023, 3024, 3025, 3026, 3027, 3028, 3029, 3030, 3031</t>
  </si>
  <si>
    <t>m.Poznań</t>
  </si>
  <si>
    <t xml:space="preserve">Zakup urządzeń i sprzętu medycznego dla jednostek podległych Sejmikowi WW, m.in. Dla Ośrodka Rehabilitacji dla Dzieci w Poznaniu-Kiekrzu oraz Centrum Rehabilitacji im. prof. M. Walczaka w Osiecznej, pozwalającego na zwiększenie jakości świadczonych usług medycznych </t>
  </si>
  <si>
    <t>Zakup urządzeń i sprzętu medycznego dla wojewódzkich podmiotów leczniczych podległych Sejmikowi Województwa Wielkopolskiego – Etap II</t>
  </si>
  <si>
    <t>RPWP.05.03.02-30-003/15-01</t>
  </si>
  <si>
    <t>Zakup sprzętu: aparaty analogowe RTG ze stołem kostnym oraz typ Telekomando, aparat RTG przenośny, aparat USG. System ucyfrowienia pozwalający na cyfrowy zapis obrazu usprawniający przekaz obrazu między współpracującymi komórkami w ramach szpitala</t>
  </si>
  <si>
    <t>Krysiewicza 7/8</t>
  </si>
  <si>
    <t>61-825</t>
  </si>
  <si>
    <t>Specjalistyczny Zespół Opieki Zdrowotnej nad Matką i Dzieckiem w Poznaniu</t>
  </si>
  <si>
    <t>Zakup sprzętu i ucyfrowienie Zakładu Diagnostyki Obrazowej SZOZ-u nad Matką i Dzieckiem w Poznaniu</t>
  </si>
  <si>
    <t>WND-RPWP.05.03.00-30-064/08</t>
  </si>
  <si>
    <t>Główne działania:    - utworzenie SOR, które zgodnie z obowiązującymi przepisami posiadać będzie obszary: segregacji medycznej, rejestracji i przyjęć, resuscytacyjno-zabiegowy, wstępnej intensywnej terapii, terapii natychmiastowej, obserwacji, konsultacyjny, pozostałe pomieszczenia i stanowiska zgodnie z Rozporządzeniem MZiOS z dnia 3 listopada 2011r. w sprawie szpitalnego oddziału ratunkowego.
(Główne rezultaty: wzrost liczby hospitalizowanych na oddziale. SOR będzie łączyć się funkcjonalnie z takimi obszarami jak: oddział intensywnej terapii, blok operacyjny, radiologia, odział obserwacyjno-zakaźny w ramach tzw. gorącej platformy)</t>
  </si>
  <si>
    <t>grudzień 2018</t>
  </si>
  <si>
    <t>kwiecień 2015 (w 2015 roku przystąpiono do sporządzenia dokumnetacji techniczno-projektowej oraz zgłoszenia neizbędnych wniosków, mi.n. w zakresie oddziaływań środowuskowych oraz lokalizacji inwestycji celu publicznego)</t>
  </si>
  <si>
    <t>Poznań (działka o nr ewidencyjnym 2/29 Obręb Golęcin)</t>
  </si>
  <si>
    <t>Samorząd Województwa Wielkopolskiego, w imeiniu i na rzecz SWW - "Szpitale Wielkopolski" Sp. z o.o. z siedzibą w Poznaniu, ul. Lutycka 34, 61-415 Poznań</t>
  </si>
  <si>
    <t>Utworzenie Szpitalnego Oddziału Ratunkowego w ramach budowy Wielkopolskiego Centrum Zdrowia Dziecka (szpitala pediatrycznego) wraz z jego wyposażeniem</t>
  </si>
  <si>
    <t>Działania:- wykonanie audytu lokalnych środowisk IT (techniczny i organizacyjny) podmiotów w zakresie aktualnego stanu technicznego wewnętrznej i zewnętrznej transmisji danych, - opracowanie wytycznych dla zakresu modernizacji i rozbudowy infrastruktur transmisji danych, - wykonanie dokumentacji projektowej rozbudowy wewnętrznej infrastruktury transmisji danych , - opracowanie dokumentacji wdrożeniowej dla korporacyjnej wymiany danych między podmiotami i UMWW, - rozbudowa wewnętrznej infrastruktury transmisji danych między podmiotami i UMWW, - wdrożenie usługi szerokopasmowej bezpiecznej transmisji danych między podmiotami i UMWW. Rezultaty: budowa technicznych podstaw dla współpracy między podmiotami ochrony zdrowia w województwie oraz realizacji funkcji zarządczych nadzoru właścicielskiego dotyczących podmiotów na poziomie wojewódzkim przez UMWW, zapoczątkowanie integracji usług e-zdrowia na poziomie całego województwa, spełnienie wymagań obowiązującego prawa, w tym m.in. w zakresie Elektronicznej Dokumentacji Medycznej</t>
  </si>
  <si>
    <t xml:space="preserve">Celem przedsięwzięcia jest  profilaktyka chorób nowotworowych mająca na celu zmniejszenie wskaźnika zachorowalności i śmiertelności z powodu nowotworów piersi w Polsce, a celem bezpośrednim jest poprawa dostępności i jakości usług medycznych (mobilnych badań mammograficznych w ramach Populacyjnego Programu Wczesnego Wykrywania Raka Piersi). 
Rezultatem prowadzonych działań będzie poprawa dostępu do usług zdrowotnych i ich lepsza jakość, w tym opieki w zakresie zdrowia reprodukcyjnego i profilaktyki zdrowia dzieci, jak również opieki zdrowotnej w zakresie problemów związanych ze starzeniem się społeczeństwa, a także  zapobieganie lub zmniejszanie zachorowalności na choroby związanie ze stylem życia
</t>
  </si>
  <si>
    <t>Identyfikator/
nr umowy o dofinansowanie</t>
  </si>
  <si>
    <t>Narzędzie  16</t>
  </si>
  <si>
    <t>II kw. 2018 r.</t>
  </si>
  <si>
    <t>Milena Matysek Departament Wdrażania Europejskiego Funduszu Społecznego, tel. 061 626 73 66, e-mail: milena.matysek@umww.pl,  Justyna Kacprzyk Departament Wdrażania Programu Regionalnego, tel. 061 62 66 125, justyna.kacprzyk@umww.pl, Magdalena Heiser, Departament Polityki Regionalnej, starszy inspektor, tel. 61 6266 341, magdalena.heiser@umww.pl</t>
  </si>
  <si>
    <t>Marek Woźniak, Marszałek Województwa Wielkopolskiego, tel. 61 62 66 600, marszalek@umww.pl</t>
  </si>
  <si>
    <t xml:space="preserve">Projekt jest zgodny z mapą potrzeb zdrowotnych z zakresu lecznictwa szpitalnego dla województwa wielkopolskiego oraz stanowiącymi załącznik do Zarządzenia Wojewody Wielkopolskiego Nr 348/2016 z dnia 30 czerwca 2016 r. priorytetami dla regionalnej polityki zdrowotnej województwa wielkopolskiego na okres od 30 czerwca 2016 r. do 31 grudnia 2018 r. Celowość realizacji inwestycji została pozytywnie zaopiniowana przez Wojewodę Wielkopolskiego, w formie decyzji administracyjnej dnia 8 sierpnia 2016 r. </t>
  </si>
  <si>
    <r>
      <rPr>
        <sz val="9"/>
        <color theme="1"/>
        <rFont val="Calibri"/>
        <family val="2"/>
        <charset val="238"/>
        <scheme val="minor"/>
      </rPr>
      <t xml:space="preserve">chodzieski, czarnkowsko-trzcianecki, gnieźnieński, gostyński,  grodziski (wielkopolski),  jarociński,  kaliski, m. Kalisz, kępiński,  kolski, m. Konin, koniński, kościański, </t>
    </r>
    <r>
      <rPr>
        <sz val="10"/>
        <color theme="1"/>
        <rFont val="Calibri"/>
        <family val="2"/>
        <charset val="238"/>
        <scheme val="minor"/>
      </rPr>
      <t>krotoszyński,    leszczyński,    m. Leszno,   międzychodzki,    nowotomyski,    obornicki,  ostrowski (wielkopolski),   ostrzeszowski,    pilski,    pleszewski,    poznański,    rawicki,    słupecki,    szamotulski,    średzki (wielkopolski),    śremski,    turecki,    wągrowiecki,    wolsztyński,   wrzesiński,    złotowski</t>
    </r>
  </si>
  <si>
    <t>Zgodność z aktualną Strategią rozwoju województwa wielkopolskiego do 2020 roku.</t>
  </si>
  <si>
    <t>Projekt przewiduje działania w zakresie reorganizacji i restrukturyzacji (jeśli zachodzi taka potrzeba), w celu maksymalizacji wykorzystania infrastruktury, w tym sąsiadującej, oraz stopnia jej dostosowania do istniejących deficytów</t>
  </si>
  <si>
    <t>Projekt przewiduje działania konsolidacyjne lub inne formy współpracy podmiotów leczniczych.</t>
  </si>
  <si>
    <t xml:space="preserve">Ocenie podlegać będzie zakres oddziaływania projektu- lokalny, ponadlokalny, regionalny.  Konieczne jest więc określenie wraz z uzasadnieniem zakresu obszaru oddziaływania projektu. </t>
  </si>
  <si>
    <t>W wyniku realizacji projektu nastąpi poprawa jakości i dostępu do świadczeń zdrowotnych</t>
  </si>
  <si>
    <t xml:space="preserve">Komplementarność projektów to ich dopełnianie się prowadzące do realizacji określonego celu. Podkreślić należy, że do uznania projektów za komplementarne nie jest wystarczające spełnienie przesłanki takiego samego lub wspólnego celu, gdyż ten warunek może być wypełniony w odniesieniu do projektów konkurujących ze sobą. Warunkiem koniecznym do określenia projektów jako komplementarne jest ich uzupełniający się charakter, wykluczający powielanie się działań.
Wnioskodawca powinien wykazać komplementarność co najmniej w zakresie tematyki i obszaru realizacji projektu w odniesieniu do innych adekwatnych projektów, działań itp. w ramach Programu Operacyjnego – WRPO 2014+, innych Programów Operacyjnych, innych projektów finansowanych ze środków europejskich, krajowych oraz własnych.
W ramach kryterium oceniane będzie powiązanie projektu z innymi przedsięwzięciami, zarówno tymi zrealizowanymi, jak też z tymi, które są w trakcie realizacji, względnie z tymi, które dopiero uzyskały dofinansowanie. Chodzi tu o projekty realizowane przez beneficjenta, partnerów lub inne podmioty.
</t>
  </si>
  <si>
    <t xml:space="preserve">Wpływ wartości wskaźników przyjętych w projekcie na realizację celów Programu oraz analiza ich wartości docelowych. </t>
  </si>
  <si>
    <t xml:space="preserve">Weryfikacji poddane będzie, czy 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
W ramach kryterium ocenie poddawane będzie, czy Wnioskodawca posiada kontrakt z NFZ lub inną jednostką finansującą usługi w publicznym systemie ochrony zdrowia:
- dla projektów nie objętych pomocą publiczną kontrakt jest wymagany na zakres projektu (wnioskodawca wszelkie usługi medyczne świadczone w wyniku realizacji projektu może wykonywać tylko w ramach kontraktu);
- dla projektów objętych pomocą publiczną wymagany jest kontrakt (kontrakt musi obejmować zakres projektu). Wnioskodawca może prowadzić działalność komercyjną (z wykorzystaniem przedmiotu projektu poza zakresem kontraktu) i generować przychody z tytułu realizacji projektu.
 </t>
  </si>
  <si>
    <t xml:space="preserve">Badane jest, czy przedstawione w projekcie wydatki są uzasadnione i racjonalne z punktu widzenia realizacji danego projektu oraz adekwatne do jego zakresu i celu, np. czy poszczególne wydatki nie zostały w sposób znaczący przeszacowane. Przez „uzasadnione” należy rozumieć, iż koszty kwalifikowane muszą być potrzebne i bezpośrednio związane z realizacją działań uznanych za kwalifikowane w projekcie. Każda pozycja zawarta w harmonogramie rzeczowo-finansowym musi być odpowiednio opisana i uzasadniona. Przez „racjonalne” należy w tym miejscu rozumieć, że ich wysokość musi być dostosowana do zakresu zaplanowanych czynności / potrzeb inwestycyjnych. Przez „adekwatne” należy rozumieć, iż muszą być także odpowiednie (rodzajowo i pod względem wysokości) do zakresu poszczególnych działań w projekcie oraz do rezultatów tych działań. </t>
  </si>
  <si>
    <t>Koszty kwalifikowane są uzasadnione i zaplanowane w odpowiedniej wysokość</t>
  </si>
  <si>
    <t xml:space="preserve">Projekt musi być zgodny z wszystkimi obowiązującymi przepisami krajowymi / unijnymi, które mają zastosowanie przy jego realizacji (w tym m.in. z prawem budowlanym, prawem zamówień publicznych, Ustawą o rachunkowości, Ustawą o podatku od towarów i usług, Ustawą o podatku dochodowym od osób prawnych, Ustawą o podatku dochodowym od osób fizycznych, Kodeksem spółek handlowych, Ustawą o swobodzie działalności gospodarczej). </t>
  </si>
  <si>
    <t xml:space="preserve">Zgodność projektu (w tym podstawowych parametrów technicznych) z obowiązującymi aktami prawnymi dotyczącymi realizowanej inwestycji. </t>
  </si>
  <si>
    <t xml:space="preserve">W ramach kryterium ocenie podlegać będzie, czy 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 </t>
  </si>
  <si>
    <t xml:space="preserve">Ocenie podlegać będzie, czy projekt posiada pozytywną opinię  o celowości inwestycji, o której mowa w ustawie o świadczeniach opieki zdrowotnej finansowanych ze środków publicznych (OCI).
OCI załącza się:
- w przypadku projektu pozakonkursowego – do fiszki projektu przedkładanej do zatwierdzenia przez Komitet Sterujący ds. zdrowia oraz wniosku o dofinansowanie,
- w przypadku konkursu – do wniosku o dofinansowanie.
</t>
  </si>
  <si>
    <t>Ocenie podlegać będzie, czy projekt jest zgodny z Planem działań w sektorze zdrowia.</t>
  </si>
  <si>
    <t xml:space="preserve">Ocenie podlegać będzie, czy projekt zgodny jest z odpowiednim narzędziem zdefiniowanym w dokumencie Krajowe ramy strategiczne. Policy paper dla ochrony zdrowia na lata 2014-2020.
Wnioskodawca w odpowiednim punkcie dokumentacji aplikacyjnej musi wykazać zgodność projektu ze wskazanym dokumentem.
</t>
  </si>
  <si>
    <t>Oś 9 Infrastruktura dla kapitału ludzkiego</t>
  </si>
  <si>
    <t>WRPO 2014+ -  Typ przedsięwzięcia: Inwestycje w infrastrukturę ochrony zdrowia</t>
  </si>
  <si>
    <t>„Przedsięwzięcie podstawowe w art. 6 Kontraktu Terytorialnego dla Województwa Wielkopolskiego”</t>
  </si>
  <si>
    <t>Liczba obiektów dostosowanych do potrzeb osób z niepełnosprawnościami</t>
  </si>
  <si>
    <t xml:space="preserve">Regionalny </t>
  </si>
  <si>
    <t xml:space="preserve">Samorząd Województwa Wielkopolskiego - w imieniu i na jego rzecz "Szpitale Wielkopolski” Sp. z o. o. powołana przez Sejmik Województwa Wielkopolskiego uchwałą Nr IV/52/11 z dnia 21 lutego 2011 roku. </t>
  </si>
  <si>
    <r>
      <t xml:space="preserve">Cel operacyjny B Przeciwdziałanie negatywnym trendom demograficznym poprzez rozwój opieki nad matką i dzieckiem oraz osobami starszymi.                                              </t>
    </r>
    <r>
      <rPr>
        <i/>
        <strike/>
        <sz val="10"/>
        <color theme="1"/>
        <rFont val="Calibri"/>
        <family val="2"/>
        <charset val="238"/>
        <scheme val="minor"/>
      </rPr>
      <t xml:space="preserve">                                                                                                      </t>
    </r>
  </si>
  <si>
    <t xml:space="preserve">Projekt budowy (utworzenia) nowego szpitala pediatrycznego w Poznaniu uwzględniono w Wielkopolskim Regionalnym Programie Operacyjnym na lata 2014 – 2020, w ramach dużych projektów, których realizacje zaplanowano w okresie programowania. Budowę szpitala wynegocjowano z Komisją Europejską i uwzględniono w podpisanym Kontrakcie Terytorialnym dla Województwa Wielkopolskiego, którego przedmiotem jest określenie celów i przedsięwzięć priorytetowych o istotnym znaczeniu dla rozwoju kraju oraz Województwa Wielkopolskiego. Inwestycja ma charakter priorytetowy dla regionu i Samorządu Województwa Wielkopolskiego, który zgodnie z ustawą o samorządzie województwa wykonuje zadania o charakterze wojewódzkim określone ustawami, w szczególności w zakresie promocji i ochrony zdrowia., mając m. in. za zadanie zabezpieczenie dostępności świadczeń w zakresie lecznictwa szpitalnego dla ponad 700 tysięcy dzieci w regionie. Dzięki inwestycji budowy Centrum zdecydowanie poprawi się stan infrastruktury zdrowotnej w zakresie opieki nad dziećmi, a także zwiększy się liczba osób korzystających ze wspartej infrastruktury. Znaczącym ośrodkiem opieki pediatrycznej w województwie jest obecnie Specjalistyczny ZOZ nad Matką i Dzieckiem w Poznaniu, do którego należy zapewnienie kompleksowej opieki pediatrycznej, zarówno w zakresie podstawowym, jak i specjalistycznym, a także opieki położniczo-ginekologicznej. Istniejąca infrastruktura Zespołu jest przestarzała i wymaga remontów, jednak są one bardzo kosztowne, a ponadto w dużym zakresie nie są one możliwe do realizacji m.in. ze względu na stosunki własnościowe nieruchomości zajmowanych przez Szpital. Stan techniczny części użytkowanych budynków nie spełnia obecnie wymagań dla prowadzenia tego typu działalności. Konieczne spełnienie minimalnych wymogów tylko w zakresie dostosowania pomieszczeń do wymagań fachowych i sanitarnych, jakim powinny odpowiadać pomieszczenia i urządzenia zakładów opieki zdrowotnej określonych przekłada się na kwotę blisko 30 mln zł. Dotychczasowe lokalizacje szpitali pediatrycznych w centrum Poznania (SZOZ nad Matką 
i Dzieckiem oraz Szpitala im. K. Jonschera UM w Poznaniu), a także brak dostępu do lądowiska Lotniczego Pogotowia Ratunkowego uniemożliwiają szybki i bezpieczny transport pacjentów. Nowa lokalizacja szpitala pediatrycznego (WCZD) wyznaczona jest poza centrum miasta przy istniejącym już lądowisku wykorzystywanym przez LPR przy Szpitalu Wojewódzkim w Poznaniu. Budowa nowego szpitala gwarantuje prowadzenie nowoczesnej, prowadzonej na wysokim poziomie działalności diagnostycznej i leczniczo-rehabilitacyjnej przy pomocy wysokiej jakości aparatury i sprzętu, w warunkach przyjaznych tak szczególnej grupie pacjentów, jaką stanowią dzieci i młodzież. Dobre warunki, jakie można stworzyć przez budowę nowego szpitala i wyposażenie go w wysokiej klasy sprzęt i aparaturę, pozwolą także na optymalne wykorzystanie potencjału i kompetencji kadry medycznej zatrudnionej w szpitalu dla zapewnienia odpowiedniego poziomu realizacji specjalistycznych procedur medycznych. 
</t>
  </si>
  <si>
    <t xml:space="preserve">Nowy szpital – Wielkopolskie Centrum Zdrowia Dziecka, powstanie w sąsiedztwie Szpitala Wojewódzkiego w Poznaniu posiadającego własne lądowisko dla helikopterów oraz istniejące warunki komunikacyjne i uzbrojenie terenu. Planowana placówka jest nową inwestycją, nowy szpital przejmie część działalności Specjalistycznego Zespołu Opieki Zdrowotnej nad Matką i Dzieckiem w Poznaniu oraz Ośrodka Rehabilitacyjnego dla Dzieci w Kiekrzu. Centrum będzie świadczyć usługi medyczne w zakresie hospitalizacji oraz specjalistycznej opieki ambulatoryjnej o profilach: pediatrycznym i rehabilitacyjnym. Realizacja tego projektu wpłynie na reorganizację i restrukturyzację dotychczasowych świadczeń opieki zdrowotnej w zakresie objętym projektem. </t>
  </si>
  <si>
    <t xml:space="preserve">Rok 2015: Prace przygotowawcze dla ogłoszenia przetargu na wykonanie wielobranżowej dokumentacji projektowej. </t>
  </si>
  <si>
    <t>Rok 2017: Realizacja Etapu II-IV. dot. przygotowania działki pod budowę.</t>
  </si>
  <si>
    <t>Rok 2018: Realizacja Etapu V i VI. Ogłoszenie i rozstrzygnięcie przetargu na budowę i wyposażenie WCZD.</t>
  </si>
  <si>
    <t>Pozyskanie decyzji środowiskowej i lokalizacyjnej, ogłoszenie i rozstrzygnięcie przetargu na wykonanie wielobranżowej dokumentacji projektowej. Realizacja projektu Etap I-Program Funkcjonalno-użytkowy. Przygotowania działki pod budowę: dokumentacja dotycząca planowanych rozbiórek istniejących budynków/obiektów budowlanych, wycinki istniejących drzew kolidujących z planowanym zamierzeniem budowlanym.</t>
  </si>
  <si>
    <t>Pozyskanie Projektu Koncepcyjnego Wielobranżowego, Projektu Budowlanego, Pozwolenia na budowę. Wykonanie rozbiórek istniejących budynków/obiektów budowlanych, wycinki istniejących drzew kolidujących z planowanym zamierzeniem budowlanym. Opracowanie SIWZ pod przetarg na budowę i wyposażenie WCZD.</t>
  </si>
  <si>
    <t>Rok 2019: Realizacja Etapu VI nadzór autorski. Realizacja budowy i wyposażenia WCZD.</t>
  </si>
  <si>
    <t>Rok 2020: Realizacja Etapu VI nadzór autorski. Realizacja budowy i wyposażenia WCZD.</t>
  </si>
  <si>
    <t>Realizacja nadzoru autorskiego nad realizacją projektu. Roboty konstrukcyjne, elewacyjne i instalacyjne.</t>
  </si>
  <si>
    <t>Realizacja nadzoru autorskiego nad realizacją projektu. Roboty wykończeniowe i wyposażeniowe budynku. Aranżacja zagospodarowania terenu. Uzyskanie pozwolenia na użytkowanie. Przenosiny istniejących placówek do nowowybudowanego obiektu.</t>
  </si>
  <si>
    <t>Pozyskanie Projektów Wielobranżowych Wykonawczych, Kosztorysów inwestorskich, Specyfikacji Robót. Ogłoszenie i rozstrzygnięcie przetargu na budowę i wyposażenie WCZD. Realizacja nadzoru autorskiego nad projektem. Roboty ziemne i fundamentowe.</t>
  </si>
  <si>
    <t>Liczba wspartych podmiotów leczniczych</t>
  </si>
  <si>
    <t>P</t>
  </si>
  <si>
    <t>Ludność objęta ulepszonymi usługami zdrowotnymi</t>
  </si>
  <si>
    <t>R</t>
  </si>
  <si>
    <t>Opracowanie/pozyskanie założeń architektonicznych, map, opracowań z zakresu ochrony środowiska, inwentaryzacji dendrologicznej, złożenie na ich podstawie  wniosków o decyzje: środowiskową i lokalizacyjną. Opracowanie SIWZ pod przetarg na dokumentacje projektową.</t>
  </si>
  <si>
    <t>Rok 2016: Prace przygotowawcze dla ogłoszenia przetargu na wykonanie wielobranżowej dokumentacji projektowej, ogłoszenie i rozstrzygnięcie przetargu, jego Etap I</t>
  </si>
  <si>
    <r>
      <rPr>
        <b/>
        <i/>
        <u/>
        <sz val="10"/>
        <color theme="1"/>
        <rFont val="Calibri"/>
        <family val="2"/>
        <charset val="238"/>
        <scheme val="minor"/>
      </rPr>
      <t>1.</t>
    </r>
    <r>
      <rPr>
        <i/>
        <sz val="10"/>
        <color theme="1"/>
        <rFont val="Calibri"/>
        <family val="2"/>
        <charset val="238"/>
        <scheme val="minor"/>
      </rPr>
      <t xml:space="preserve"> Strategia Rozwoju Województwa Wielkopolskiego do roku 2020, przyjęta 17 grudnia 2012 roku: Cel operacyjny 8.3 Poprawa stanu zdrowia mieszkańców i opieki zdrowotnej s. 132, Rozdział 7 Oczekiwania Strategii Rozwoju Województwa Wielkopolskiego względem polityki Rządu, s 160.</t>
    </r>
    <r>
      <rPr>
        <b/>
        <i/>
        <sz val="10"/>
        <color theme="1"/>
        <rFont val="Calibri"/>
        <family val="2"/>
        <charset val="238"/>
        <scheme val="minor"/>
      </rPr>
      <t xml:space="preserve"> </t>
    </r>
    <r>
      <rPr>
        <b/>
        <i/>
        <u/>
        <sz val="10"/>
        <color theme="1"/>
        <rFont val="Calibri"/>
        <family val="2"/>
        <charset val="238"/>
        <scheme val="minor"/>
      </rPr>
      <t>2.</t>
    </r>
    <r>
      <rPr>
        <i/>
        <sz val="10"/>
        <color theme="1"/>
        <rFont val="Calibri"/>
        <family val="2"/>
        <charset val="238"/>
        <scheme val="minor"/>
      </rPr>
      <t xml:space="preserve"> Wielkopolski Regionalny Program Operacyjny na lata 2014-2020 (wersja 1.5 z 12 grudnia 2014 r.): Priorytet Inwestycyjny 9a Inwestycje w infrastrukturę zdrowotna i społeczną (…) s. 245-246, duże projekty, których realizację zaplanowano w okresie programowania s. 361. </t>
    </r>
    <r>
      <rPr>
        <b/>
        <i/>
        <u/>
        <sz val="10"/>
        <color theme="1"/>
        <rFont val="Calibri"/>
        <family val="2"/>
        <charset val="238"/>
        <scheme val="minor"/>
      </rPr>
      <t>3.</t>
    </r>
    <r>
      <rPr>
        <i/>
        <sz val="10"/>
        <color theme="1"/>
        <rFont val="Calibri"/>
        <family val="2"/>
        <charset val="238"/>
        <scheme val="minor"/>
      </rPr>
      <t xml:space="preserve"> Policy Paper dla ochrony zdrowia na lata 2014-2020, Warszawa, lipiec 2015 r. </t>
    </r>
    <r>
      <rPr>
        <sz val="1"/>
        <color theme="1"/>
        <rFont val="Calibri"/>
        <family val="2"/>
        <charset val="238"/>
        <scheme val="minor"/>
      </rPr>
      <t>(</t>
    </r>
    <r>
      <rPr>
        <i/>
        <sz val="10"/>
        <color theme="1"/>
        <rFont val="Calibri"/>
        <family val="2"/>
        <charset val="238"/>
        <scheme val="minor"/>
      </rPr>
      <t>zaktualizowany</t>
    </r>
    <r>
      <rPr>
        <sz val="1"/>
        <color theme="1"/>
        <rFont val="Calibri"/>
        <family val="2"/>
        <charset val="238"/>
        <scheme val="minor"/>
      </rPr>
      <t>)</t>
    </r>
    <r>
      <rPr>
        <i/>
        <sz val="10"/>
        <color theme="1"/>
        <rFont val="Calibri"/>
        <family val="2"/>
        <charset val="238"/>
        <scheme val="minor"/>
      </rPr>
      <t>: Cel operacyjny B: Przeciwdziałanie negatywnym trendom demograficznym poprzez rozwój opieki nad matką i dzieckiem oraz osobami starszymi. s. 155</t>
    </r>
    <r>
      <rPr>
        <i/>
        <strike/>
        <sz val="10"/>
        <color theme="1"/>
        <rFont val="Calibri"/>
        <family val="2"/>
        <charset val="238"/>
        <scheme val="minor"/>
      </rPr>
      <t>,</t>
    </r>
    <r>
      <rPr>
        <i/>
        <sz val="10"/>
        <color theme="1"/>
        <rFont val="Calibri"/>
        <family val="2"/>
        <charset val="238"/>
        <scheme val="minor"/>
      </rPr>
      <t xml:space="preserve"> Narzędzie 16: Wsparcie regionalnych podmiotów leczniczych udzielających świadczeń zdrowotnych stacjonarnych i całodobowych w zakresie ginekologii, położnictwa, neonatologii, pediatrii oraz innych oddziałów zajmujących się leczeniem dzieci </t>
    </r>
    <r>
      <rPr>
        <sz val="1"/>
        <color theme="1"/>
        <rFont val="Calibri"/>
        <family val="2"/>
        <charset val="238"/>
        <scheme val="minor"/>
      </rPr>
      <t>(</t>
    </r>
    <r>
      <rPr>
        <i/>
        <sz val="10"/>
        <color theme="1"/>
        <rFont val="Calibri"/>
        <family val="2"/>
        <charset val="238"/>
        <scheme val="minor"/>
      </rPr>
      <t>roboty budowlane, doposażenie</t>
    </r>
    <r>
      <rPr>
        <sz val="1"/>
        <color theme="1"/>
        <rFont val="Calibri"/>
        <family val="2"/>
        <charset val="238"/>
        <scheme val="minor"/>
      </rPr>
      <t>)</t>
    </r>
    <r>
      <rPr>
        <i/>
        <sz val="10"/>
        <color theme="1"/>
        <rFont val="Calibri"/>
        <family val="2"/>
        <charset val="238"/>
        <scheme val="minor"/>
      </rPr>
      <t xml:space="preserve"> s.156, 420. (Narzędzie 6: Utworzenie nowych SOR s. 177-178) </t>
    </r>
    <r>
      <rPr>
        <b/>
        <i/>
        <u/>
        <sz val="10"/>
        <color theme="1"/>
        <rFont val="Calibri"/>
        <family val="2"/>
        <charset val="238"/>
        <scheme val="minor"/>
      </rPr>
      <t>4.</t>
    </r>
    <r>
      <rPr>
        <i/>
        <sz val="10"/>
        <color theme="1"/>
        <rFont val="Calibri"/>
        <family val="2"/>
        <charset val="238"/>
        <scheme val="minor"/>
      </rPr>
      <t xml:space="preserve"> Długookresowa strategia rozwoju kraju Polska 2030, Warszawa, 11 stycznia 2013 r.: „</t>
    </r>
    <r>
      <rPr>
        <sz val="1"/>
        <color theme="1"/>
        <rFont val="Calibri"/>
        <family val="2"/>
        <charset val="238"/>
        <scheme val="minor"/>
      </rPr>
      <t>(</t>
    </r>
    <r>
      <rPr>
        <i/>
        <sz val="10"/>
        <color theme="1"/>
        <rFont val="Calibri"/>
        <family val="2"/>
        <charset val="238"/>
        <scheme val="minor"/>
      </rPr>
      <t>…</t>
    </r>
    <r>
      <rPr>
        <sz val="1"/>
        <color theme="1"/>
        <rFont val="Calibri"/>
        <family val="2"/>
        <charset val="238"/>
        <scheme val="minor"/>
      </rPr>
      <t>)</t>
    </r>
    <r>
      <rPr>
        <i/>
        <sz val="10"/>
        <color theme="1"/>
        <rFont val="Calibri"/>
        <family val="2"/>
        <charset val="238"/>
        <scheme val="minor"/>
      </rPr>
      <t xml:space="preserve"> działania mające na celu zapewnienie optymalnego standardu w zakresie opieki nad matką i dzieckiem. </t>
    </r>
    <r>
      <rPr>
        <sz val="1"/>
        <color theme="1"/>
        <rFont val="Calibri"/>
        <family val="2"/>
        <charset val="238"/>
        <scheme val="minor"/>
      </rPr>
      <t>(</t>
    </r>
    <r>
      <rPr>
        <i/>
        <sz val="10"/>
        <color theme="1"/>
        <rFont val="Calibri"/>
        <family val="2"/>
        <charset val="238"/>
        <scheme val="minor"/>
      </rPr>
      <t>…</t>
    </r>
    <r>
      <rPr>
        <sz val="1"/>
        <color theme="1"/>
        <rFont val="Calibri"/>
        <family val="2"/>
        <charset val="238"/>
        <scheme val="minor"/>
      </rPr>
      <t>)</t>
    </r>
    <r>
      <rPr>
        <i/>
        <sz val="10"/>
        <color theme="1"/>
        <rFont val="Calibri"/>
        <family val="2"/>
        <charset val="238"/>
        <scheme val="minor"/>
      </rPr>
      <t xml:space="preserve"> m.in. rozwój nowoczesnej infrastruktury w dziedzinach medycyny ukierunkowanych na opiekę nad matką i dzieckiem i dostosowanie kształcenia kadr medycznych do identyfikowanych potrzeb </t>
    </r>
    <r>
      <rPr>
        <sz val="1"/>
        <color theme="1"/>
        <rFont val="Calibri"/>
        <family val="2"/>
        <charset val="238"/>
        <scheme val="minor"/>
      </rPr>
      <t>(</t>
    </r>
    <r>
      <rPr>
        <i/>
        <sz val="10"/>
        <color theme="1"/>
        <rFont val="Calibri"/>
        <family val="2"/>
        <charset val="238"/>
        <scheme val="minor"/>
      </rPr>
      <t>…</t>
    </r>
    <r>
      <rPr>
        <sz val="1"/>
        <color theme="1"/>
        <rFont val="Calibri"/>
        <family val="2"/>
        <charset val="238"/>
        <scheme val="minor"/>
      </rPr>
      <t>)</t>
    </r>
    <r>
      <rPr>
        <i/>
        <sz val="10"/>
        <color theme="1"/>
        <rFont val="Calibri"/>
        <family val="2"/>
        <charset val="238"/>
        <scheme val="minor"/>
      </rPr>
      <t xml:space="preserve"> s. 101. </t>
    </r>
    <r>
      <rPr>
        <b/>
        <i/>
        <u/>
        <sz val="10"/>
        <color theme="1"/>
        <rFont val="Calibri"/>
        <family val="2"/>
        <charset val="238"/>
        <scheme val="minor"/>
      </rPr>
      <t>5.</t>
    </r>
    <r>
      <rPr>
        <i/>
        <sz val="10"/>
        <color theme="1"/>
        <rFont val="Calibri"/>
        <family val="2"/>
        <charset val="238"/>
        <scheme val="minor"/>
      </rPr>
      <t xml:space="preserve"> Strategia rozwoju kraju 2020, Warszawa, wrzesień 2012 r.: Cel I.3.3. Zwiększenie bezpieczeństwa obywatela s. 63-68. </t>
    </r>
    <r>
      <rPr>
        <b/>
        <i/>
        <u/>
        <sz val="10"/>
        <color theme="1"/>
        <rFont val="Calibri"/>
        <family val="2"/>
        <charset val="238"/>
        <scheme val="minor"/>
      </rPr>
      <t>6.</t>
    </r>
    <r>
      <rPr>
        <b/>
        <i/>
        <sz val="10"/>
        <color theme="1"/>
        <rFont val="Calibri"/>
        <family val="2"/>
        <charset val="238"/>
        <scheme val="minor"/>
      </rPr>
      <t xml:space="preserve"> </t>
    </r>
    <r>
      <rPr>
        <i/>
        <sz val="10"/>
        <color theme="1"/>
        <rFont val="Calibri"/>
        <family val="2"/>
        <charset val="238"/>
        <scheme val="minor"/>
      </rPr>
      <t xml:space="preserve">Strategia Rozwoju Kapitału Ludzkiego 2020: Cel 4. Poprawa zdrowia obywateli oraz efektywności systemu opieki zdrowotnej </t>
    </r>
    <r>
      <rPr>
        <sz val="1"/>
        <color theme="1"/>
        <rFont val="Calibri"/>
        <family val="2"/>
        <charset val="238"/>
        <scheme val="minor"/>
      </rPr>
      <t>(</t>
    </r>
    <r>
      <rPr>
        <i/>
        <sz val="10"/>
        <color theme="1"/>
        <rFont val="Calibri"/>
        <family val="2"/>
        <charset val="238"/>
        <scheme val="minor"/>
      </rPr>
      <t>s.40-41</t>
    </r>
    <r>
      <rPr>
        <sz val="1"/>
        <color theme="1"/>
        <rFont val="Calibri"/>
        <family val="2"/>
        <charset val="238"/>
        <scheme val="minor"/>
      </rPr>
      <t xml:space="preserve">) </t>
    </r>
  </si>
  <si>
    <t xml:space="preserve">Koncepcja nowego szpitala zakłada, że będzie on prowadził działalność uwzględniającą zmiany zachodzące w procesach diagnostyczno-terapeutycznych oraz przejętą z istniejącego obecnie SZOZ nad Matką i Dzieckiem w Poznaniu, który hospitalizuje ponad 31000 pacjentów rocznie, 
w tym blisko 19000 pacjentów do lat 18. Dodatkowo Wielkopolskie Centrum Zdrowia Dziecka przejmie działalność Ośrodka Rehabilitacyjnego dla Dzieci w Kiekrzu, znajdującego się obecnie 
w strukturze Szpitala Wojewódzkiego w Poznaniu, w którym wykonuje się 220000 procedur 
fizjo- i fizykoterapii, i hospitalizuje ponad 1000 pacjentów rocznie.
Nowy Szpital powstanie w sąsiedztwie Szpitala Wojewódzkiego w Poznaniu posiadającego własne lądowisko dla helikopterów oraz istniejące warunki komunikacyjne i uzbrojenie terenu.
Dzięki tej inwestycji zdecydowanie poprawi się stan infrastruktury zdrowotnej w zakresie opieki nad dziećmi, a także zwiększy się liczba osób korzystających ze wspartej infrastruktury.
SZOZ nad Matką i Dzieckiem do którego należy zapewnienie kompleksowej opieki pediatrycznej, zarówno w zakresie podstawowym, jak i specjalistycznym, a także opieki położniczo-ginekologicznej, posiada infrastrukturę przestarzałą i wymagającą remontów, które w dużym zakresie nie są, czy celowe do realizacji m.in. ze względu na stosunki własnościowe nieruchomości zajmowanych przez Szpital. Stan techniczny części użytkowanych budynków nie spełnia wymagań dla prowadzenia tego typu działalności określonych w obowiązujących przepisach. 
W związku z tym jedynym rozwiązaniem, które daje szansę kompleksowej poprawy sytuacji, jest budowa nowego szpitala dziecięcego, jako rozwiązania gwarantującego prowadzenie nowoczesnej i na wysokim poziomie działalności leczniczo-rehabilitacyjnej przy pomocy wysokiej jakości aparatury i sprzętu.
Inwestycja budowy Wielkopolskiego Centrum Zdrowia Dziecka pozostaje komplementarna z projektem „Utworzenie SOR w ramach budowy Wielkopolskiego Centrum Zdrowia Dziecka (szpitala pediatrycznego) wraz z wyposażeniem". W ramach powyższego utworzony zostanie Szpitalny Oddział Ratunkowy, którego brak w województwie wielkopolskim (finansowanie SOR na obecnym etapie planuje się ze środków POIiŚ 2014-2020.). Dzięki tej inwestycji zdecydowanie poprawi się stan infrastruktury zdrowotnej w zakresie opieki nad dziećmi, a także zwiększy się liczba osób korzystających ze wspartej infrastruktury. Dodatkową możliwość w tym zakresie stwarza przewidziana lokalizacja w sąsiedztwie Szpitala Wojewódzkiego w Poznaniu, dysponującego nowoczesnym lądowiskiem. </t>
  </si>
  <si>
    <t>Projekt jest zgodny z odpowiednią mapą potrzeb zdrowotnych</t>
  </si>
  <si>
    <t xml:space="preserve">Ocenie podlegać będzie, czy projekt jest zgodny z odpowiednią mapą potrzeb zdrowotnych stworzoną zgodnie z zapisami ustawy z dnia 22 lipca 2014 r. o zmianie ustawy o świadczeniach opieki zdrowotnej finansowanych ze środków publicznych oraz niektórych innych ustaw (w szczególności z  art. 95d).
Projekty są wybierane z uwzględnieniem danych zawartych we właściwych mapach lub danych źródłowych do map dostępnych na internetowej platformie danych Baza analiz Systemowych i Wdrożeniowych udostępnionej przez Ministerstwo Zdrowia lub na podst. sprawozdawczości NFZ za ostatni rok sprawozdawczy, o ile dane wymagane do oceny projektu nie zostały uwzględnione w obowiązującej mapie.
Odstępstwo od obowiązku stosowania map jest dopuszczalne pod warunkiem wyczerpującego uzasadnienia projektu, popartego innymi adekwatnymi danymi oraz o ile projekt:
 obejmuje poziom podstawowej opieki zdrowotnej (zwanej dalej: POZ) lub ambulatoryjnej opieki specjalistycznej (zwanej dalej: AOS) i dotyczy opieki koordynowanej , przy czym przedmiotowe odstępstwo obowiązuje wyłącznie do momentu publikacji map, lub
 obejmuje podmioty opieki długoterminowej, geriatrycznej, hospicyjnej lub paliatywnej, o ile nie dotyczy wsparcia na rzecz szpitali oraz o ile przyczynia się do rozwoju form opieki zdeinstytucjonalizowanej, przy czym przedmiotowe odstępstwo obowiązuje wyłącznie do momentu publikacji map.
</t>
  </si>
  <si>
    <t>Projekt dotyczący oddziału zabiegowego może być realizowany wyłącznie na rzecz oddziału, w którym udział świadczeń zabiegowych we wszystkich świadczeniach udzielanych na tym oddziale wynosi co najmniej 50%.</t>
  </si>
  <si>
    <t>Ocenie podlegać będzie, czy projekt dotyczący oddziału zabiegowego może być realizowany wyłącznie na rzecz oddziału, w którym udział świadczeń zabiegowych we wszystkich świadczeniach udzielanych na tym oddziale wynosi co najmniej 50%.</t>
  </si>
  <si>
    <t>Infrastruktura wytworzona w ramach projektu, co do zasady, będzie wykorzystywana wyłącznie na rzecz udzielania świadczeń opieki zdrowotnej finansowanych ze środków publicznych.</t>
  </si>
  <si>
    <t>Projekt nie zakłada zwiększenia liczby łóżek szpitalnych.</t>
  </si>
  <si>
    <t>Projekt nie zakłada zwiększenia liczby łóżek szpitalnych, chyba że:- taka potrzeba wynika z właściwych map potrzeb zdrowotnych lub danych źródłowych do ww. map dostępnych na internetowej platformie danych Baza Analiz Systemowych i Wdrożeniowych udostępnionej przez Ministerstwo Zdrowia lub ze sprawozdawczości Narodowego Funduszu Zdrowia za ostatni rok sprawozdawczy, o ile dane wymagane do oceny projektu nie zostały uwzględnione w obowiązującej mapie 
lub:  
- projekt zakłada konsolidację dwóch lub więcej oddziałów szpitalnych/szpitali, przy czym liczba łóżek szpitalnych w skonsolidowanej jednostce nie może być większa niż suma łóżek w konsolidowanych oddziałach szpitalnych/ szpitalach (chyba, że spełniony jest warunek, o którym mowa w tirecie pierwszym);</t>
  </si>
  <si>
    <t>W ramach kryterium oceniane będzie, czy określone przez Wnioskodawcę wskaźniki osiągnięcia celów projektu w pełni opisują charakter projektu i mogą zostać osiągnięte przy danych nakładach i założonym sposobie realizacji projektu (realność osiągnięcia wskaźników). Ocena kryterium będzie uwzględniała skalę, zakres i specyfikę projektu.Ocenie podlegać będzie:- wybór, poprawność, kompletność, wiarygodność wskaźników i ich wpływ na cele określone w WRPO 2014+,- wpływ wartości docelowych wskaźników w projekcie na wartości docelowe wskaźników programowych wybranych do Ram Wykonania,- planowane zakończenie projektu do roku 2018.</t>
  </si>
  <si>
    <t>Wpływ projektu na wdrażanie zasad horyzontalnych.- wpływ neutralny – 0 pkt.- pozytywny wpływ na jedną z zasad horyzontalnych – 1 pkt.- pozytywny wpływ na dwie zasady horyzontalne – 2 pkt. - pozytywny wpływ na trzy lub więcej zasad horyzontalnych – 3 pkt.</t>
  </si>
  <si>
    <t>Ocenie podlegać będzie, czy projekt ma pozytywny wpływ na polityki horyzontalne UE. Zakres realizacji zasad horyzontalnych obejmuje:- zrównoważony rozwój,- równość szans i niedyskryminację,- równouprawnienie płci,- inne (nie wskazane powyżej).W ramach kryterium sprawdzana jest zgodność projektu z horyzontalnymi zasadami niedyskryminacji i równości szans ze względu na płeć. W szczególności przedmiotem sprawdzenia jest, czy projekt nie ogranicza równego dostępu do zasobów (towarów, usług, infrastruktury) ze względu na płeć, pochodzenie rasowe lub etniczne, religię lub przekonania, niepełnosprawność, wiek lub orientację seksualną. W przypadku osób z niepełnosprawnościami, niedyskryminacyjny charakter projektu oznacza konieczność stosowania zasady uniwersalnego projektowania i racjonalnych usprawnień zapewniających dostępność oraz możliwości korzystania ze wspieranej infrastruktury.Ponadto sprawdzane jest, czy projekt obejmuje finansowanie przedsięwzięć minimalizujących oddziaływanie działalności człowieka na środowisko. Zasada zrównoważonego rozwoju jest zachowana, jeżeli w ramach projektu zakłada się  podejmowanie działań ukierunkowanych na: racjonalne gospodarowanie zasobami, ograniczenie presji na środowisko, uwzględnianie efektów środowiskowych w zarządzaniu, podnoszenie świadomości ekologicznej społeczeństwa.Ocenie podlegać będzie także, czy projekt przewiduje wdrożenie ekoinnowacji lub technologii proekologicznych.</t>
  </si>
  <si>
    <t xml:space="preserve">W ramach kryterium analizowane będzie przedstawione uzasadnienie potrzeby realizacji projektu, w tym m.in. opis istniejącej sytuacji, zapotrzebowanie na produkt/usługę powstałą w wyniku realizacji przedsięwzięcia. W ocenie brane pod uwagę będzie, czy projekt stanowi odpowiedź na zidentyfikowane problemy/potrzeby Wnioskodawcy, czy planowane działania są adekwatne do potrzeb Wnioskodawcy, czy planowane działania umożliwią realizację projektu, czy potrzeby Wnioskodawcy wynikają ze szczegółowej analizy, czy Wnioskodawca wykazał zapotrzebowanie rynku na produkty/usługi powstałe w wyniku realizacji projektu, czy projekt rozwiązuje w pełni zidentyfikowane problemy.
Punktacja przyznawana będzie w następujący sposób:
- potwierdzenie potrzeby realizacji projektu odpowiednimi analizami – 0 - 5 pkt.
Dodatkowo premiowane będzie/będą:
1. W przypadku projektów dotyczących oddziałów o charakterze zabiegowym, w których udział świadczeń zabiegowych we wszystkich świadczeniach udzielanych na tym oddziale wynosi powyżej 75%,
2. W przypadku projektów dotyczących oddziałów o charakterze zachowawczym, w których udział przyjęć w trybie nagłym we wszystkich przyjęciach wynosi pow. 30%.
- jeden z warunków dot. oddziałów o charakterze zabiegowym lub zachowawczym – 1 pkt.
3. projekty, które przyczyniają się do koncentracji wykonywania zabiegów kompleksowych , w przypadku gdy na oddziale wykonywane są takie zabiegi. Projekt jest premiowany, gdy realizowany jest na rzecz oddziału, który realizuje co najmniej 60 kompleksowych zabiegów rocznie lub ww. wartość progowa (próg odcięcia) zostanie przekroczony w wyniku realizacji projektu – 1 pkt.
4. projekt przyczynia się do zwiększenia jakości lub dostępności do diagnozy i terapii pacjentów w warunkach ambulatoryjnych – 1 pkt.
5. projekt z zakresu chorób układu oddechowego przewiduje przesunięcie świadczeń z oddziału gruźlicy lub chorób płuc do oddziałów chorób wewnętrznych – dotyczy szpitali – 1 pkt.,
6. projekty z zakresu opieki nad matką i dzieckiem realizowane w oddziałach neonatologicznych zlokalizowane są w podmiotach wysokospecjalistycznych – dotyczy szpitali – 1 pkt.
</t>
  </si>
  <si>
    <t>Ocenie podlegać będzie, czy projekt zakłada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Opieka koordynowana – forma organizacyjna udzielania świadczeń zdrowotnych, zapewniająca nie tylko utrzymanie w dotychczaso¬wym kształcie, ale również wzmocnienie roli lekarza POZ jako kierującego, jak i tworzenie większych struktur świadczeniodawców stopniowo integrujących POZ i AOS z leczeniem szpitalnym. 
Opieka środowiskowa może obejmować szeroki zakres różnorodnych usług zdrowotnych pielęgniarskich i opiekuńczych umożliwiających życie osoby chorej i zależnej w domu i społeczności lokalnej z zapewnieniem dostępności do opieki stacjonarnej w sytuacjach okresowych. W ramach opieki środowiskowej mogą być zapewnione podstawowe i specjalistyczne świadczenia pielęgniarskie, opiekuńcze, rehabilitacyjne i terapeutyczne oraz wsparcie i koordynacja opieki. Opieka środowiskowa może zawierać także różne formy opieki i terapii, w tym ośrodki dzienne, ośrodki opieki zastępczej oraz świadczenia realizowane z wykorzystaniem najnowszych technologii medycznych i informatycznych, takich jak np.: tlenoterapia, żywienie dojelitowe, rehabilitacja domowa, leczenie ran, dializoterapia w warunkach domowych.
Deinstytucjonalizacja–to wszelkie działania podejmowane na rzecz tworzenia różnych form usług w środowisku (w tym usług zdrowotnych), mających na celu zapewnienie właściwej opieki oraz wydłużenie okresu sprawności psychofizycznej i możliwości pełnienia ról społecznych i zawodowych:
-osobom z chorobami przewlekłymi,
-osobom niepełnosprawnym,
-osobom w podeszłym wieku,
-dzieciom i młodzieży,
-osobom zagrożonym ubóstwem i wykluczeniem społecznym.
Deinstytucjonalizacja opieki –rozumiana jako proces obejmujący:
1. rozwój w obrębie społeczności lokalnych zindywidualizowanych usług medycznych o wysokiej jakości, w tym o charakterze zapobiegającym (profilaktycznym) umieszczeniu osoby podopiecznej w systemie opieki instytucjonalnej,
2. przeniesienie zasobów ze stacjonarnych zakładów opieki długoterminowej w celu świadczenia nowych usług w środowisku lokalnym.</t>
  </si>
  <si>
    <t>Oddziaływanie projektu:-regionalne -10 pkt.-ponadlokalne -5 pkt., lokalne - 1 pkt.</t>
  </si>
  <si>
    <t>Projekt jest efektywny ekonomicznie. - ERR &lt; 5% - 0 pkt., - 5≤ERR &lt; 10% - 1 pkt., - ERR ≥ 10% - 2 pkt.</t>
  </si>
  <si>
    <t xml:space="preserve">Ocena odbywać się będzie na podstawie obliczonej ekonomicznej stopy zwrotu (ERR) wyrażonej w % w 15-sto letnim okresie referencyjnym analizy. </t>
  </si>
  <si>
    <t xml:space="preserve">Ocenie poddawane będzie:
- czy projekt przewiduje działania konsolidacyjne (premiowane będą podmioty, które zrealizowały, realizują lub planują realizację działań konsolidacyjnych lub podjęcie innych form współpracy z podmiotami udzielającymi świadczeń opieki zdrowotnej, w tym w ramach modelu opieki koordynowanej)  – 2 pkt.
- projekt przewiduje działania dot. współpracy podmiotów leczniczych – 2 pkt.
- w przypadku braku działań konsolidacyjnych lub innych form współpracy podmiotów leczniczych – 0 pkt.
</t>
  </si>
  <si>
    <t>Projekt dotyczący oddziału o charakterze położniczym może być realizowany wyłącznie na rzecz oddziału, gdzie liczba porodów przyjętych w ciągu roku wynosi co najmniej 1 000.</t>
  </si>
  <si>
    <t>Ocenie podlegać będzie, czy projekt dotyczący oddziału o charakterze położniczym może być realizowany wyłącznie na rzecz oddziału, gdzie liczba porodów przyjętych w ciągu roku wynosi co najmniej 1 000.</t>
  </si>
  <si>
    <t>W ramach kryterium oceniana będzie poprawa jakości świadczeń zdrowotnych, jaka nastąpiła  na zakończenie projektu. Może to być m.in.: 
- skrócenie czasu oczekiwania na świadczenie zdrowotne - 2 pkt.,
- zmniejszenie liczby osób oczekujących na świadczenie zdrowotne dłużej niż średni czas oczekiwania na dane świadczenie w roku / kwartale / miesiącu poprzedzającym uruchomienie konkursu / projektu - 2 pkt., 
- poprawę wskaźnika „przelotowości”, tj. liczby osób leczonych w ciągu roku na 1 łóżko szpitalne - 2 pkt.,
- kompleksowość oferty medycznej – 2 pkt.
Projekt z zakresu onkologii powinien być realizowany przez podmiot, który zapewnia lub będzie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Projekt w zakresie onkologii powinien zakładać działania przyczyniające się do:
- zwiększenia wykrywalności tych nowotworów, dla których struktura stadiów jest najmniej korzystna w regionie, lub
- w zakresie chemioterapii – zwiększenia udziału świadczeń z ww. zakresu w trybie jednodniowym lub ambulatoryjnym, lub
- wcześniejszego wykrywania nowotworów złośliwych, np. poprzez projekt realizowany w podmiotach, które wdrażają programy profilaktyczne w  powiatach, w których dane dotyczące epidemiologii (np. standaryzowany współczynnik chorobowości), wynikające z danych zawartych we właściwych mapach lub danych źródłowych do map, są najwyższe w danym województwie. Jeżeli powyżej wskazany warunek jest spełniony – 1 pkt.
Projekt w zakresie kardiologii powinien zakładać wsparcie w zakresie zwiększenia dostępu do rehabilitacji kardiologicznej. Projekt powinien być realizowany przez podmiot, który zapewnia lub będzie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Jeżeli powyżej wskazany warunek jest spełniony – 1 pkt.</t>
  </si>
  <si>
    <t>kryteria mają zastosowanie dla trybów konkursowych i pozakonkursowych</t>
  </si>
  <si>
    <r>
      <t xml:space="preserve">W ramach kryterium oceniana będzie trwałość finansowa projektu i zdolność instytucjonalna Beneficjenta. Analizie poddane będzie, czy deklarowane zasoby finansowe Wnioskodawcy są wystarczające do prawidłowej realizacji projektu oraz do zapewnienia stabilności finansowej po zakończeniu jego realizacji. Należy także poddać ocenie zdolność instytucjonalną Beneficjenta, sprawdzić, czy posiada on zdolność techniczną (w przypadku projektu przewidującego zakup wyrobów medycznych, wnioskodawca powinien dysponować lub zobowiązać się do dysponowania najpóźniej w dniu zakończenia okresu kwalifikowalności wydatków określonego w umowie o dofinansowanie projektu, infrastrukturą techniczną niezbędną do instalacji i użytkowania wyrobów medycznych objętych projektem) i dysponuje kompetentną kadrą niezbędną do realizacji prac (w przypadku projektu przewidującego zakup wyrobów medycznych, wnioskodawca powinien dysponować lub zobowiązać się do dysponowania najpóźniej w dniu zakończenia okresu kwalifikowalności wydatków określonego w umowie o dofinansowanie projektu, kadrą medyczną odpowiednio wykwalifikowaną do obsługi wyrobów medycznych objętych projektem), które będą prowadzone w wyniku realizacji projektu.
Projekty mogą być realizowane przez podmioty, które zapewniają lub będą zapewniać najpóźniej w kolejnym okresie kontraktowania świadczeń opieki zdrowotnej po zakończeniu realizacji projektu, kompleksową opiekę zdrowotną rozumianą jako udzielanie świadczeń opieki zdrowotnej finansowanych ze środków publicznych w ramach oddziałów szpitalnych i AOS, szpitalnego oddziału ratunkowego lub izby przyjęć oraz oddziału anestezjologii i intensywnej terapii.
Aby uzyskać pozytywną ocenę należy spełnić wszystkie trzy warunki wskazane w kryterium. </t>
    </r>
    <r>
      <rPr>
        <i/>
        <sz val="11"/>
        <rFont val="Arial"/>
        <family val="2"/>
        <charset val="238"/>
      </rPr>
      <t xml:space="preserve">
</t>
    </r>
  </si>
  <si>
    <r>
      <t xml:space="preserve">Rekomendowane przez Komitet Sterujący ds. koordynacji interwencji EFSI w sektorze zdrowia (Załącznik do Uchwały Nr 53/2016 Komitetu Sterującego do spraw koordynacji interwencji EFSI w sektorze zdrowia z dnia 29 lipca 2016 r.) - </t>
    </r>
    <r>
      <rPr>
        <b/>
        <sz val="11"/>
        <rFont val="Arial"/>
        <family val="2"/>
        <charset val="238"/>
      </rPr>
      <t>pkt. I. ppkt. 11</t>
    </r>
    <r>
      <rPr>
        <sz val="11"/>
        <rFont val="Arial"/>
        <family val="2"/>
        <charset val="238"/>
      </rPr>
      <t>. Rekomendacje dla Kryteriów nie mają zastosowania do Planów działań uzgodnionych przez Komitet Sterujący ds. koordynacji interwencji EFSI w sektorze zdrowia przed datą przyjęcia Rekomendacji dla Kryteriów.</t>
    </r>
  </si>
  <si>
    <r>
      <t xml:space="preserve">Rekomendowane przez Komitet Sterujący ds. koordynacji interwencji EFSI w sektorze zdrowia (Załącznik do Uchwały Nr 53/2016 Komitetu Sterującego do spraw koordynacji interwencji EFSI w sektorze zdrowia z dnia 29 lipca 2016 r.) - </t>
    </r>
    <r>
      <rPr>
        <b/>
        <sz val="11"/>
        <rFont val="Arial"/>
        <family val="2"/>
        <charset val="238"/>
      </rPr>
      <t>pkt. I.,  ppkt. 1</t>
    </r>
    <r>
      <rPr>
        <sz val="11"/>
        <rFont val="Arial"/>
        <family val="2"/>
        <charset val="238"/>
      </rPr>
      <t xml:space="preserve"> </t>
    </r>
    <r>
      <rPr>
        <i/>
        <sz val="11"/>
        <rFont val="Arial"/>
        <family val="2"/>
        <charset val="238"/>
      </rPr>
      <t>Do dofinansowania mogą być przyjęte wyłącznie projekty zgodne z odpowiednim narzędziem zdefiniowanym w dokumencie Krajowe ramy strategiczne. Policy paper dla ochrony zdrowia na lata 2014-2020</t>
    </r>
  </si>
  <si>
    <r>
      <t>Rekomendowane przez Komitet Sterujący ds. koordynacji interwencji EFSI w sektorze zdrowia (Załącznik do Uchwały Nr 53/2016 Komitetu Sterującego do spraw koordynacji interwencji EFSI w sektorze zdrowia z dnia 29 lipca 2016 r.) -</t>
    </r>
    <r>
      <rPr>
        <b/>
        <sz val="11"/>
        <rFont val="Arial"/>
        <family val="2"/>
        <charset val="238"/>
      </rPr>
      <t>pkt. I. ppkt. 4</t>
    </r>
    <r>
      <rPr>
        <sz val="11"/>
        <rFont val="Arial"/>
        <family val="2"/>
        <charset val="238"/>
      </rPr>
      <t xml:space="preserve">. </t>
    </r>
    <r>
      <rPr>
        <i/>
        <sz val="11"/>
        <rFont val="Arial"/>
        <family val="2"/>
        <charset val="238"/>
      </rPr>
      <t xml:space="preserve">Do dofinansowania mogą być przyjęte wyłącznie projekty zgodne z właściwą mapą potrzeb zdrowotnych (zwaną dalej: mapą). Projekty będą kwalifikowalne do wsparcia, a  środki certyfikowane, wyłącznie po przygotowaniu map adekwatnych dla danego obszaru terytorialnego – z zastrzeżeniem pkt 6., </t>
    </r>
    <r>
      <rPr>
        <b/>
        <sz val="11"/>
        <rFont val="Arial"/>
        <family val="2"/>
        <charset val="238"/>
      </rPr>
      <t>ppkt. 5.</t>
    </r>
    <r>
      <rPr>
        <i/>
        <sz val="11"/>
        <rFont val="Arial"/>
        <family val="2"/>
        <charset val="238"/>
      </rPr>
      <t xml:space="preserve"> Projekty są wybierane z uwzględnieniem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t>
    </r>
    <r>
      <rPr>
        <b/>
        <sz val="11"/>
        <rFont val="Arial"/>
        <family val="2"/>
        <charset val="238"/>
      </rPr>
      <t xml:space="preserve">ppkt. 6. </t>
    </r>
    <r>
      <rPr>
        <i/>
        <sz val="11"/>
        <rFont val="Arial"/>
        <family val="2"/>
        <charset val="238"/>
      </rPr>
      <t>Odstępstwo od obowiązku stosowania map jest dopuszczalne pod warunkiem wyczerpującego uzasadnienia projektu, popartego innymi adekwatnymi danymi oraz o ile projekt:obejmuje poziom podstawowej opieki zdrowotnej (zwanej dalej: POZ) lub ambulatoryjnej opieki specjalistycznej (zwanej dalej: AOS) i dotyczy opieki koordynowanej, przy czym przedmiotowe odstępstwo obowiązuje wyłącznie do momentu publikacji map, lub obejmuje podmioty opieki długoterminowej, geriatrycznej, hospicyjnej lub paliatywnej, o ile nie dotyczy wsparcia na rzecz szpitali oraz o ile przyczynia się do rozwoju form opieki zdeinstytucjonalizowanej, przy czym przedmiotowe odstępstwo obowiązuje wyłącznie do momentu publikacji map.</t>
    </r>
  </si>
  <si>
    <r>
      <t>Rekomendowane przez Komitet Sterujący ds. koordynacji interwencji EFSI w sektorze zdrowia (Załącznik do Uchwały Nr 53/2016 Komitetu Sterującego do spraw koordynacji interwencji EFSI w sektorze zdrowia z dnia 29 lipca 2016 r.) -</t>
    </r>
    <r>
      <rPr>
        <b/>
        <sz val="11"/>
        <rFont val="Arial"/>
        <family val="2"/>
        <charset val="238"/>
      </rPr>
      <t xml:space="preserve">pkt.  I. ppkt. </t>
    </r>
    <r>
      <rPr>
        <b/>
        <i/>
        <sz val="11"/>
        <rFont val="Arial"/>
        <family val="2"/>
        <charset val="238"/>
      </rPr>
      <t>7</t>
    </r>
    <r>
      <rPr>
        <i/>
        <sz val="11"/>
        <rFont val="Arial"/>
        <family val="2"/>
        <charset val="238"/>
      </rPr>
      <t>. Do dofinansowania może być przyjęty, z zastrzeżeniem pkt I.6,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dofinansowanie;</t>
    </r>
    <r>
      <rPr>
        <b/>
        <i/>
        <sz val="11"/>
        <rFont val="Arial"/>
        <family val="2"/>
        <charset val="238"/>
      </rPr>
      <t xml:space="preserve"> </t>
    </r>
    <r>
      <rPr>
        <b/>
        <sz val="11"/>
        <rFont val="Arial"/>
        <family val="2"/>
        <charset val="238"/>
      </rPr>
      <t>pkt.  II ppkt. 3</t>
    </r>
    <r>
      <rPr>
        <b/>
        <i/>
        <sz val="11"/>
        <rFont val="Arial"/>
        <family val="2"/>
        <charset val="238"/>
      </rPr>
      <t xml:space="preserve">. </t>
    </r>
    <r>
      <rPr>
        <sz val="11"/>
        <rFont val="Arial"/>
        <family val="2"/>
        <charset val="238"/>
      </rPr>
      <t xml:space="preserve">Zgodnie z pkt I.7, </t>
    </r>
    <r>
      <rPr>
        <i/>
        <sz val="11"/>
        <rFont val="Arial"/>
        <family val="2"/>
        <charset val="238"/>
      </rPr>
      <t>projekt posiada OCI, którą załącza się: - w przypadku projektu pozakonkursowego – do fiszki projektu przedkładanej do zatwierdzenia przez Komitet Sterujący oraz wniosku o dofinansowanie,  - w przypadku konkursu – do wniosku o dofinansowanie.</t>
    </r>
  </si>
  <si>
    <r>
      <t xml:space="preserve">Rekomendowane przez Komitet Sterujący ds. koordynacji interwencji EFSI w sektorze zdrowia (Załącznik do Uchwały Nr 53/2016 Komitetu Sterującego do spraw koordynacji interwencji EFSI w sektorze zdrowia z dnia 29 lipca 2016 r.) - </t>
    </r>
    <r>
      <rPr>
        <b/>
        <sz val="11"/>
        <rFont val="Arial"/>
        <family val="2"/>
        <charset val="238"/>
      </rPr>
      <t>pkt. II, ppkt. 4</t>
    </r>
    <r>
      <rPr>
        <sz val="11"/>
        <rFont val="Arial"/>
        <family val="2"/>
        <charset val="238"/>
      </rPr>
      <t xml:space="preserve">. </t>
    </r>
    <r>
      <rPr>
        <i/>
        <sz val="11"/>
        <rFont val="Arial"/>
        <family val="2"/>
        <charset val="238"/>
      </rPr>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r>
  </si>
  <si>
    <r>
      <t xml:space="preserve">Rekomendowane przez Komitet Sterujący ds. koordynacji interwencji EFSI w sektorze zdrowia (Załącznik do Uchwały Nr 53/2016 Komitetu Sterującego do spraw koordynacji interwencji EFSI w sektorze zdrowia z dnia 29 lipca 2016 r.) - </t>
    </r>
    <r>
      <rPr>
        <b/>
        <sz val="11"/>
        <rFont val="Arial"/>
        <family val="2"/>
        <charset val="238"/>
      </rPr>
      <t>pkt. II, ppkt. 5</t>
    </r>
    <r>
      <rPr>
        <sz val="11"/>
        <rFont val="Arial"/>
        <family val="2"/>
        <charset val="238"/>
      </rPr>
      <t xml:space="preserve"> </t>
    </r>
    <r>
      <rPr>
        <i/>
        <sz val="11"/>
        <rFont val="Arial"/>
        <family val="2"/>
        <charset val="238"/>
      </rPr>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projektem.ppkt. 6.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t>
    </r>
  </si>
  <si>
    <r>
      <t xml:space="preserve">Rekomendowane przez Komitet Sterujący ds. koordynacji interwencji EFSI w sektorze zdrowia (Załącznik do Uchwały Nr 53/2016 Komitetu Sterującego do spraw koordynacji interwencji EFSI w sektorze zdrowia z dnia 29 lipca 2016 r.), </t>
    </r>
    <r>
      <rPr>
        <b/>
        <sz val="11"/>
        <rFont val="Arial"/>
        <family val="2"/>
        <charset val="238"/>
      </rPr>
      <t>pkt. II. ppkt. 8</t>
    </r>
    <r>
      <rPr>
        <sz val="11"/>
        <rFont val="Arial"/>
        <family val="2"/>
        <charset val="238"/>
      </rPr>
      <t xml:space="preserve"> </t>
    </r>
    <r>
      <rPr>
        <i/>
        <sz val="11"/>
        <rFont val="Arial"/>
        <family val="2"/>
        <charset val="238"/>
      </rPr>
      <t>Projekty dotyczące oddziałów o charakterze położniczym mogą być realizowane wyłącznie na rzecz oddziału, gdzie liczba porodów przyjętych w ciągu roku wynosi co najmniej 400.</t>
    </r>
  </si>
  <si>
    <r>
      <t xml:space="preserve">Rekomendowane przez Komitet Sterujący ds. koordynacji interwencji EFSI w sektorze zdrowia (Załącznik do Uchwały Nr 53/2016 Komitetu Sterującego do spraw koordynacji interwencji EFSI w sektorze zdrowia z dnia 29 lipca 2016 r.), </t>
    </r>
    <r>
      <rPr>
        <b/>
        <sz val="11"/>
        <rFont val="Arial"/>
        <family val="2"/>
        <charset val="238"/>
      </rPr>
      <t>pkt. II. ppkt. 9</t>
    </r>
    <r>
      <rPr>
        <sz val="11"/>
        <rFont val="Arial"/>
        <family val="2"/>
        <charset val="238"/>
      </rPr>
      <t xml:space="preserve"> </t>
    </r>
    <r>
      <rPr>
        <i/>
        <sz val="11"/>
        <rFont val="Arial"/>
        <family val="2"/>
        <charset val="238"/>
      </rPr>
      <t>Projekty dotyczące oddziałów o charakterze zabiegowym mogą być realizowane wyłącznie na rzecz oddziału, w którym udział świadczeń zabiegowych we wszystkich świadczeniach udzielanych na tym oddziale wynosi co najmniej 50%.</t>
    </r>
  </si>
  <si>
    <r>
      <t>Rekomendowane przez Komitet Sterujący ds. koordynacji interwencji EFSI w sektorze zdrowia (Załącznik do Uchwały Nr 53/2016 Komitetu Sterującego do spraw koordynacji interwencji EFSI w sektorze zdrowia z dnia 29 lipca 2016 r.) -</t>
    </r>
    <r>
      <rPr>
        <b/>
        <sz val="11"/>
        <rFont val="Arial"/>
        <family val="2"/>
        <charset val="238"/>
      </rPr>
      <t xml:space="preserve">pkt. I. ppkt. </t>
    </r>
    <r>
      <rPr>
        <b/>
        <i/>
        <sz val="11"/>
        <rFont val="Arial"/>
        <family val="2"/>
        <charset val="238"/>
      </rPr>
      <t>3</t>
    </r>
    <r>
      <rPr>
        <i/>
        <sz val="11"/>
        <rFont val="Arial"/>
        <family val="2"/>
        <charset val="238"/>
      </rPr>
      <t>. Co do zasady, infrastruktura wytworzona w ramach projektu może być wykorzystywana wyłącznie na rzecz udzielania świadczeń opieki zdrowotnej finansowanych ze środków publicznych., pkt. II, ppkt. 1 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r>
  </si>
  <si>
    <r>
      <t xml:space="preserve">Rekomendowane przez Komitet Sterujący ds. koordynacji interwencji EFSI w sektorze zdrowia (Załącznik do Uchwały Nr 53/2016 Komitetu Sterującego do spraw koordynacji interwencji EFSI w sektorze zdrowia z dnia 29 lipca 2016 r.), </t>
    </r>
    <r>
      <rPr>
        <b/>
        <sz val="11"/>
        <rFont val="Arial"/>
        <family val="2"/>
        <charset val="238"/>
      </rPr>
      <t>pkt. II. ppkt. 10</t>
    </r>
    <r>
      <rPr>
        <sz val="11"/>
        <rFont val="Arial"/>
        <family val="2"/>
        <charset val="238"/>
      </rPr>
      <t xml:space="preserve"> </t>
    </r>
    <r>
      <rPr>
        <i/>
        <sz val="11"/>
        <rFont val="Arial"/>
        <family val="2"/>
        <charset val="238"/>
      </rPr>
      <t>Projekty nie zakładają zwiększenia liczby łóżek szpitalnych – chyba, że:
 taka potrzeba wynika z danych, o których mowa w pkt I.5,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t>
    </r>
  </si>
  <si>
    <r>
      <t xml:space="preserve">Rekomendowane przez Komitet Sterujący ds. koordynacji interwencji EFSI w sektorze zdrowia (Załącznik do Uchwały Nr 53/2016 Komitetu Sterującego do spraw koordynacji interwencji EFSI w sektorze zdrowia z dnia 29 lipca 2016 r.) - </t>
    </r>
    <r>
      <rPr>
        <b/>
        <sz val="11"/>
        <rFont val="Arial"/>
        <family val="2"/>
        <charset val="238"/>
      </rPr>
      <t xml:space="preserve">pkt. III, ppkt. 4 </t>
    </r>
    <r>
      <rPr>
        <i/>
        <sz val="11"/>
        <rFont val="Arial"/>
        <family val="2"/>
        <charset val="238"/>
      </rPr>
      <t xml:space="preserve">Kryteria dotyczące oddziałów o charakterze zabiegowym premiują projekty dotyczące oddziałów, w których udział świadczeń zabiegowych w we wszystkich świadczeniach udzielanych na tym oddziale wynosi powyżej 75%., </t>
    </r>
    <r>
      <rPr>
        <b/>
        <sz val="11"/>
        <rFont val="Arial"/>
        <family val="2"/>
        <charset val="238"/>
      </rPr>
      <t>ppkt. 5.</t>
    </r>
    <r>
      <rPr>
        <i/>
        <sz val="11"/>
        <rFont val="Arial"/>
        <family val="2"/>
        <charset val="238"/>
      </rPr>
      <t xml:space="preserve"> Kryteria dotyczące oddziałów o charakterze zachowawczym premiują projekty dotyczące oddziałów, w których udział przyjęć w trybie nagłym we wszystkich przyjęciach wynosi powyżej 30%., </t>
    </r>
    <r>
      <rPr>
        <b/>
        <sz val="11"/>
        <rFont val="Arial"/>
        <family val="2"/>
        <charset val="238"/>
      </rPr>
      <t>ppkt. 11</t>
    </r>
    <r>
      <rPr>
        <i/>
        <sz val="11"/>
        <rFont val="Arial"/>
        <family val="2"/>
        <charset val="238"/>
      </rPr>
      <t xml:space="preserve"> Kryteria premiują projekty, które przyczyniają się do koncentracji wykonywania zabiegów kompleksowych,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 </t>
    </r>
    <r>
      <rPr>
        <b/>
        <sz val="11"/>
        <rFont val="Arial"/>
        <family val="2"/>
        <charset val="238"/>
      </rPr>
      <t>ppkt. 12.</t>
    </r>
    <r>
      <rPr>
        <i/>
        <sz val="11"/>
        <rFont val="Arial"/>
        <family val="2"/>
        <charset val="238"/>
      </rPr>
      <t xml:space="preserve"> Kryteria premiują projekty przyczyniające się do zwiększenia jakości lub dostępności do diagnozy i terapii pacjentów w warunkach ambulatoryjnych, </t>
    </r>
    <r>
      <rPr>
        <b/>
        <sz val="11"/>
        <rFont val="Arial"/>
        <family val="2"/>
        <charset val="238"/>
      </rPr>
      <t>ppkt. 13</t>
    </r>
    <r>
      <rPr>
        <i/>
        <sz val="11"/>
        <rFont val="Arial"/>
        <family val="2"/>
        <charset val="238"/>
      </rPr>
      <t xml:space="preserve"> Kryteria dotyczące projektów w zakresie chorób układu oddechowego premiują projekty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dotyczy szpitali, </t>
    </r>
    <r>
      <rPr>
        <b/>
        <sz val="11"/>
        <rFont val="Arial"/>
        <family val="2"/>
        <charset val="238"/>
      </rPr>
      <t xml:space="preserve">ppkt. 14 </t>
    </r>
    <r>
      <rPr>
        <i/>
        <sz val="11"/>
        <rFont val="Arial"/>
        <family val="2"/>
        <charset val="238"/>
      </rPr>
      <t>Kryteria dotyczące projektów w zakresie opieki nad matką i dzieckiem premiują projekty realizowane w oddziałach neonatologicznych zlokalizowanych w podmiotach wysokospecjalistycznych– dotyczy szpitali</t>
    </r>
  </si>
  <si>
    <r>
      <t xml:space="preserve">Rekomendowane przez Komitet Sterujący ds. koordynacji interwencji EFSI w sektorze zdrowia (Załącznik do Uchwały Nr 53/2016 Komitetu Sterującego do spraw koordynacji interwencji EFSI w sektorze zdrowia z dnia 29 lipca 2016 r.) - </t>
    </r>
    <r>
      <rPr>
        <b/>
        <sz val="11"/>
        <rFont val="Arial"/>
        <family val="2"/>
        <charset val="238"/>
      </rPr>
      <t>pkt. III. ppkt. 1</t>
    </r>
    <r>
      <rPr>
        <sz val="11"/>
        <rFont val="Arial"/>
        <family val="2"/>
        <charset val="238"/>
      </rPr>
      <t xml:space="preserve">. </t>
    </r>
    <r>
      <rPr>
        <i/>
        <sz val="11"/>
        <rFont val="Arial"/>
        <family val="2"/>
        <charset val="238"/>
      </rPr>
      <t xml:space="preserve">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r>
  </si>
  <si>
    <r>
      <t>Rekomendowane przez Komitet Sterujący ds. koordynacji interwencji EFSI w sektorze zdrowia (Załącznik do Uchwały Nr 53/2016 Komitetu Sterującego do spraw koordynacji interwencji EFSI w sektorze zdrowia z dnia 29 lipca 2016 r.) -</t>
    </r>
    <r>
      <rPr>
        <b/>
        <sz val="11"/>
        <rFont val="Arial"/>
        <family val="2"/>
        <charset val="238"/>
      </rPr>
      <t>pkt. IV.  ppkt. 1</t>
    </r>
    <r>
      <rPr>
        <sz val="11"/>
        <rFont val="Arial"/>
        <family val="2"/>
        <charset val="238"/>
      </rPr>
      <t xml:space="preserve">. </t>
    </r>
    <r>
      <rPr>
        <i/>
        <sz val="11"/>
        <rFont val="Arial"/>
        <family val="2"/>
        <charset val="238"/>
      </rPr>
      <t>Kryteria premiują projekty, które zakładają działania komplementarne do działań w innych projektach finansowanych ze środków UE (również realizowanych we wcześniejszych okresach programowania), ze środków krajowych lub innych źródeł.</t>
    </r>
    <r>
      <rPr>
        <sz val="11"/>
        <rFont val="Arial"/>
        <family val="2"/>
        <charset val="238"/>
      </rPr>
      <t xml:space="preserve">
</t>
    </r>
  </si>
  <si>
    <r>
      <t>Rekomendowane przez Komitet Sterujący ds. koordynacji interwencji EFSI w sektorze zdrowia (Załącznik do Uchwały Nr 53/2016 Komitetu Sterującego do spraw koordynacji interwencji EFSI w sektorze zdrowia z dnia 29 lipca 2016 r.) -</t>
    </r>
    <r>
      <rPr>
        <b/>
        <sz val="11"/>
        <rFont val="Arial"/>
        <family val="2"/>
        <charset val="238"/>
      </rPr>
      <t>pkt. III, ppkt. 7</t>
    </r>
    <r>
      <rPr>
        <i/>
        <sz val="11"/>
        <rFont val="Arial"/>
        <family val="2"/>
        <charset val="238"/>
      </rPr>
      <t xml:space="preserve"> Kryteria dotyczące projektów w zakresie onkologii premiują projekty realizowane przez podmioty, które zapewniają lub będą zapewniać najpóźniej w kolejnym okresiekontraktowania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ppkt. 8. Kryteria dotyczące projektów w zakresie onkologii premiują projekty zakładające działania przyczyniające się do:
 zwiększenia wykrywalności tych nowotworów, dla których struktura stadiów jest najmniej korzystna w danym regionie,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danych, o których mowa w pkt I.5 są najwyższe w danym województwie.,</t>
    </r>
    <r>
      <rPr>
        <b/>
        <sz val="11"/>
        <rFont val="Arial"/>
        <family val="2"/>
        <charset val="238"/>
      </rPr>
      <t xml:space="preserve"> ppkt. 9.</t>
    </r>
    <r>
      <rPr>
        <i/>
        <sz val="11"/>
        <rFont val="Arial"/>
        <family val="2"/>
        <charset val="238"/>
      </rPr>
      <t xml:space="preserve"> Kryteria dotyczące projektów w zakresie kardiologii premiują projekty, które zakładają wsparcie w zakresie zwiększenia dostępu do rehabilitacji kardiologicznej., ppkt. 10. 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lp. 7 – 13 załącznika do rozporządzenia Ministra Zdrowia z dnia 12 listopada 2015 r. w sprawie świadczeń gwarantowanych z zakresu świadczeń wysoko-specjalistycznych oraz warunków ich realizacji (Dz. U. z 2015 r., poz. 1958).</t>
    </r>
    <r>
      <rPr>
        <b/>
        <sz val="11"/>
        <rFont val="Arial"/>
        <family val="2"/>
        <charset val="238"/>
      </rPr>
      <t xml:space="preserve"> pkt. IV, ppkt. 2</t>
    </r>
    <r>
      <rPr>
        <i/>
        <sz val="11"/>
        <rFont val="Arial"/>
        <family val="2"/>
        <charset val="238"/>
      </rPr>
      <t xml:space="preserve"> 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t>
    </r>
  </si>
  <si>
    <r>
      <t xml:space="preserve">Rekomendowane przez Komitet Sterujący ds. koordynacji interwencji EFSI w sektorze zdrowia (Załącznik do Uchwały Nr 53/2016 Komitetu Sterującego do spraw koordynacji interwencji EFSI w sektorze zdrowia z dnia 29 lipca 2016 r.) - </t>
    </r>
    <r>
      <rPr>
        <b/>
        <sz val="11"/>
        <rFont val="Arial"/>
        <family val="2"/>
        <charset val="238"/>
      </rPr>
      <t>pkt. III.  ppkt. 6</t>
    </r>
    <r>
      <rPr>
        <sz val="11"/>
        <rFont val="Arial"/>
        <family val="2"/>
        <charset val="238"/>
      </rPr>
      <t>.</t>
    </r>
    <r>
      <rPr>
        <i/>
        <sz val="11"/>
        <rFont val="Arial"/>
        <family val="2"/>
        <charset val="238"/>
      </rPr>
      <t xml:space="preserve"> Kryteria premiują projekty realizowane przez podmioty posiadające  wysoką efektywność finansową.</t>
    </r>
  </si>
  <si>
    <r>
      <t xml:space="preserve">Rekomendowane przez Komitet Sterujący ds. koordynacji interwencji EFSI w sektorze zdrowia (Załącznik do Uchwały Nr 53/2016 Komitetu Sterującego do spraw koordynacji interwencji EFSI w sektorze zdrowia z dnia 29 lipca 2016 r.) - </t>
    </r>
    <r>
      <rPr>
        <b/>
        <sz val="11"/>
        <rFont val="Arial"/>
        <family val="2"/>
        <charset val="238"/>
      </rPr>
      <t>pkt. III. ppkt. 2.</t>
    </r>
    <r>
      <rPr>
        <sz val="11"/>
        <rFont val="Arial"/>
        <family val="2"/>
        <charset val="238"/>
      </rPr>
      <t xml:space="preserve"> </t>
    </r>
    <r>
      <rPr>
        <i/>
        <sz val="11"/>
        <rFont val="Arial"/>
        <family val="2"/>
        <charset val="238"/>
      </rPr>
      <t xml:space="preserve">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r>
  </si>
  <si>
    <r>
      <t xml:space="preserve">Rekomendowane przez Komitet Sterujący ds. koordynacji interwencji EFSI w sektorze zdrowia (Załącznik do Uchwały Nr 53/2016 Komitetu Sterującego do spraw koordynacji interwencji EFSI w sektorze zdrowia z dnia 29 lipca 2016 r.) - </t>
    </r>
    <r>
      <rPr>
        <b/>
        <sz val="11"/>
        <rFont val="Arial"/>
        <family val="2"/>
        <charset val="238"/>
      </rPr>
      <t>pkt. III. ppkt. 3.</t>
    </r>
    <r>
      <rPr>
        <sz val="11"/>
        <rFont val="Arial"/>
        <family val="2"/>
        <charset val="238"/>
      </rPr>
      <t xml:space="preserve"> </t>
    </r>
    <r>
      <rPr>
        <i/>
        <sz val="11"/>
        <rFont val="Arial"/>
        <family val="2"/>
        <charset val="238"/>
      </rPr>
      <t>Kryteria premiują projekty realizowane przez podmioty posiadające zatwierdzony przez podmiot tworzący program restrukturyzacji, zawierający działania prowadzące do poprawy ich efektywności – dotyczy szpitali.</t>
    </r>
  </si>
  <si>
    <t>Dostępu</t>
  </si>
  <si>
    <t>Premiujące 0-10</t>
  </si>
  <si>
    <t>Premiujące 0-2</t>
  </si>
  <si>
    <t>Premiujące 0-4</t>
  </si>
  <si>
    <t>Premiujące 0-3</t>
  </si>
  <si>
    <t>Premiujące 1,5,10</t>
  </si>
  <si>
    <t xml:space="preserve"> 4.2/2016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</si>
</sst>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z_ł_-;\-* #,##0.00\ _z_ł_-;_-* &quot;-&quot;??\ _z_ł_-;_-@_-"/>
    <numFmt numFmtId="164" formatCode="_-* #,##0\ _z_ł_-;\-* #,##0\ _z_ł_-;_-* &quot;-&quot;??\ _z_ł_-;_-@_-"/>
    <numFmt numFmtId="165" formatCode="#,##0.00;[Red]#,##0.00"/>
    <numFmt numFmtId="166" formatCode="yyyy/mm/dd;@"/>
  </numFmts>
  <fonts count="34">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sz val="10"/>
      <name val="Calibri"/>
      <family val="2"/>
      <charset val="238"/>
      <scheme val="minor"/>
    </font>
    <font>
      <sz val="9"/>
      <name val="Arial"/>
      <family val="2"/>
      <charset val="238"/>
    </font>
    <font>
      <b/>
      <sz val="20"/>
      <color theme="1"/>
      <name val="Calibri"/>
      <family val="2"/>
      <charset val="238"/>
      <scheme val="minor"/>
    </font>
    <font>
      <b/>
      <sz val="16"/>
      <color theme="1"/>
      <name val="Calibri"/>
      <family val="2"/>
      <charset val="238"/>
      <scheme val="minor"/>
    </font>
    <font>
      <b/>
      <i/>
      <sz val="10"/>
      <color theme="1"/>
      <name val="Calibri"/>
      <family val="2"/>
      <charset val="238"/>
      <scheme val="minor"/>
    </font>
    <font>
      <b/>
      <i/>
      <sz val="8"/>
      <name val="Arial"/>
      <family val="2"/>
      <charset val="238"/>
    </font>
    <font>
      <i/>
      <sz val="10"/>
      <name val="Calibri"/>
      <family val="2"/>
      <charset val="238"/>
      <scheme val="minor"/>
    </font>
    <font>
      <b/>
      <sz val="18"/>
      <color theme="1"/>
      <name val="Calibri"/>
      <family val="2"/>
      <charset val="238"/>
      <scheme val="minor"/>
    </font>
    <font>
      <i/>
      <sz val="8"/>
      <name val="Calibri"/>
      <family val="2"/>
      <charset val="238"/>
      <scheme val="minor"/>
    </font>
    <font>
      <b/>
      <i/>
      <u/>
      <sz val="10"/>
      <color theme="1"/>
      <name val="Calibri"/>
      <family val="2"/>
      <charset val="238"/>
      <scheme val="minor"/>
    </font>
    <font>
      <sz val="1"/>
      <color theme="1"/>
      <name val="Calibri"/>
      <family val="2"/>
      <charset val="238"/>
      <scheme val="minor"/>
    </font>
    <font>
      <sz val="9"/>
      <color theme="1"/>
      <name val="Calibri"/>
      <family val="2"/>
      <charset val="238"/>
      <scheme val="minor"/>
    </font>
    <font>
      <sz val="11"/>
      <color theme="1"/>
      <name val="Czcionka tekstu podstawowego"/>
      <family val="2"/>
      <charset val="238"/>
    </font>
    <font>
      <i/>
      <strike/>
      <sz val="10"/>
      <color theme="1"/>
      <name val="Calibri"/>
      <family val="2"/>
      <charset val="238"/>
      <scheme val="minor"/>
    </font>
    <font>
      <i/>
      <sz val="8"/>
      <color theme="1"/>
      <name val="Calibri"/>
      <family val="2"/>
      <charset val="238"/>
      <scheme val="minor"/>
    </font>
    <font>
      <sz val="8"/>
      <color theme="1"/>
      <name val="Calibri"/>
      <family val="2"/>
      <charset val="238"/>
      <scheme val="minor"/>
    </font>
    <font>
      <i/>
      <sz val="10"/>
      <color rgb="FFFF0000"/>
      <name val="Calibri"/>
      <family val="2"/>
      <charset val="238"/>
      <scheme val="minor"/>
    </font>
    <font>
      <b/>
      <i/>
      <sz val="10"/>
      <color rgb="FFFF0000"/>
      <name val="Calibri"/>
      <family val="2"/>
      <charset val="238"/>
      <scheme val="minor"/>
    </font>
    <font>
      <sz val="10"/>
      <color rgb="FFFF0000"/>
      <name val="Calibri"/>
      <family val="2"/>
      <charset val="238"/>
      <scheme val="minor"/>
    </font>
    <font>
      <sz val="9"/>
      <color theme="1"/>
      <name val="Arial"/>
      <family val="2"/>
      <charset val="238"/>
    </font>
    <font>
      <sz val="12"/>
      <color theme="1"/>
      <name val="Times New Roman"/>
      <family val="1"/>
      <charset val="238"/>
    </font>
    <font>
      <sz val="11"/>
      <color theme="1"/>
      <name val="Arial"/>
      <family val="2"/>
      <charset val="238"/>
    </font>
    <font>
      <sz val="11"/>
      <name val="Arial"/>
      <family val="2"/>
      <charset val="238"/>
    </font>
    <font>
      <b/>
      <sz val="11"/>
      <color theme="1"/>
      <name val="Arial"/>
      <family val="2"/>
      <charset val="238"/>
    </font>
    <font>
      <b/>
      <sz val="11"/>
      <name val="Arial"/>
      <family val="2"/>
      <charset val="238"/>
    </font>
    <font>
      <i/>
      <sz val="11"/>
      <name val="Arial"/>
      <family val="2"/>
      <charset val="238"/>
    </font>
    <font>
      <b/>
      <i/>
      <sz val="11"/>
      <name val="Arial"/>
      <family val="2"/>
      <charset val="238"/>
    </font>
  </fonts>
  <fills count="15">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EB701D"/>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cellStyleXfs>
  <cellXfs count="311">
    <xf numFmtId="0" fontId="0" fillId="0" borderId="0" xfId="0"/>
    <xf numFmtId="0" fontId="4" fillId="0" borderId="0" xfId="0" applyFont="1"/>
    <xf numFmtId="0" fontId="4" fillId="0" borderId="0" xfId="0" applyFont="1" applyFill="1"/>
    <xf numFmtId="0" fontId="4" fillId="3" borderId="21" xfId="0" applyFont="1" applyFill="1" applyBorder="1" applyAlignment="1" applyProtection="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3" fontId="4" fillId="0" borderId="10" xfId="0" applyNumberFormat="1" applyFont="1" applyBorder="1" applyAlignment="1">
      <alignment horizontal="center" vertical="center"/>
    </xf>
    <xf numFmtId="3" fontId="4" fillId="0" borderId="10" xfId="0" applyNumberFormat="1" applyFont="1" applyBorder="1" applyAlignment="1">
      <alignment horizontal="center" vertical="center" wrapText="1"/>
    </xf>
    <xf numFmtId="0" fontId="4" fillId="6" borderId="0" xfId="0" applyFont="1" applyFill="1"/>
    <xf numFmtId="0" fontId="0" fillId="0" borderId="0" xfId="0" applyFont="1"/>
    <xf numFmtId="3" fontId="4" fillId="0" borderId="10" xfId="1" applyNumberFormat="1" applyFont="1" applyBorder="1" applyAlignment="1">
      <alignment horizontal="center" vertical="center"/>
    </xf>
    <xf numFmtId="3" fontId="4" fillId="0" borderId="10" xfId="1" applyNumberFormat="1" applyFont="1" applyBorder="1" applyAlignment="1">
      <alignment horizontal="center" vertical="center" wrapText="1"/>
    </xf>
    <xf numFmtId="0" fontId="4" fillId="0" borderId="31" xfId="0" applyFont="1" applyBorder="1" applyAlignment="1"/>
    <xf numFmtId="0" fontId="4" fillId="0" borderId="32" xfId="0" applyFont="1" applyBorder="1" applyAlignment="1"/>
    <xf numFmtId="0" fontId="4" fillId="0" borderId="33" xfId="0" applyFont="1" applyBorder="1" applyAlignment="1"/>
    <xf numFmtId="0" fontId="4" fillId="0" borderId="34" xfId="0" applyFont="1" applyBorder="1" applyAlignment="1"/>
    <xf numFmtId="0" fontId="4" fillId="0" borderId="0" xfId="0" applyFont="1" applyBorder="1" applyAlignment="1"/>
    <xf numFmtId="0" fontId="4" fillId="0" borderId="35" xfId="0" applyFont="1" applyBorder="1" applyAlignment="1"/>
    <xf numFmtId="0" fontId="4" fillId="0" borderId="36" xfId="0" applyFont="1" applyBorder="1" applyAlignment="1"/>
    <xf numFmtId="0" fontId="4" fillId="0" borderId="37" xfId="0" applyFont="1" applyBorder="1" applyAlignment="1"/>
    <xf numFmtId="0" fontId="4" fillId="0" borderId="38" xfId="0" applyFont="1" applyBorder="1" applyAlignment="1"/>
    <xf numFmtId="0" fontId="7" fillId="0" borderId="0" xfId="0" applyFont="1"/>
    <xf numFmtId="0" fontId="0" fillId="0" borderId="0" xfId="0" applyNumberFormat="1"/>
    <xf numFmtId="0" fontId="8" fillId="0" borderId="0" xfId="0" applyFont="1" applyAlignment="1">
      <alignment vertical="center"/>
    </xf>
    <xf numFmtId="0" fontId="7" fillId="7" borderId="9" xfId="0" applyFont="1" applyFill="1" applyBorder="1" applyAlignment="1">
      <alignment horizontal="center" vertical="center" wrapText="1"/>
    </xf>
    <xf numFmtId="0" fontId="3" fillId="11" borderId="10" xfId="0" applyFont="1" applyFill="1" applyBorder="1" applyAlignment="1">
      <alignment horizontal="center" vertical="center"/>
    </xf>
    <xf numFmtId="0" fontId="3" fillId="11" borderId="10" xfId="0" applyFont="1" applyFill="1" applyBorder="1" applyAlignment="1">
      <alignment horizontal="center" vertical="center" wrapText="1"/>
    </xf>
    <xf numFmtId="0" fontId="9" fillId="0" borderId="0" xfId="0" applyFont="1" applyFill="1"/>
    <xf numFmtId="0" fontId="10" fillId="0" borderId="0" xfId="0" applyFont="1" applyFill="1"/>
    <xf numFmtId="9" fontId="15" fillId="0" borderId="14" xfId="2" applyFont="1" applyBorder="1" applyAlignment="1" applyProtection="1">
      <alignment horizontal="center" vertical="center" wrapText="1"/>
      <protection locked="0"/>
    </xf>
    <xf numFmtId="3" fontId="15" fillId="0" borderId="16" xfId="0" applyNumberFormat="1" applyFont="1" applyBorder="1" applyAlignment="1" applyProtection="1">
      <alignment horizontal="center" vertical="center" wrapText="1"/>
      <protection locked="0"/>
    </xf>
    <xf numFmtId="9" fontId="15" fillId="0" borderId="16" xfId="2" applyFont="1" applyBorder="1" applyAlignment="1" applyProtection="1">
      <alignment horizontal="center" vertical="center" wrapText="1"/>
      <protection locked="0"/>
    </xf>
    <xf numFmtId="3" fontId="15" fillId="0" borderId="14" xfId="0" applyNumberFormat="1" applyFont="1" applyBorder="1" applyAlignment="1" applyProtection="1">
      <alignment vertical="center" wrapText="1"/>
      <protection locked="0"/>
    </xf>
    <xf numFmtId="3" fontId="15" fillId="0" borderId="10" xfId="0" applyNumberFormat="1" applyFont="1" applyBorder="1" applyAlignment="1" applyProtection="1">
      <alignment vertical="center" wrapText="1"/>
      <protection locked="0"/>
    </xf>
    <xf numFmtId="4" fontId="0" fillId="0" borderId="25" xfId="0" applyNumberFormat="1" applyFont="1" applyFill="1" applyBorder="1" applyAlignment="1">
      <alignment vertical="center" wrapText="1"/>
    </xf>
    <xf numFmtId="0" fontId="0" fillId="0" borderId="25" xfId="0" applyFont="1" applyFill="1" applyBorder="1" applyAlignment="1">
      <alignment vertical="center" wrapText="1"/>
    </xf>
    <xf numFmtId="14" fontId="0" fillId="0" borderId="25" xfId="0" applyNumberFormat="1" applyFont="1" applyFill="1" applyBorder="1" applyAlignment="1">
      <alignment vertical="center" wrapText="1"/>
    </xf>
    <xf numFmtId="0" fontId="0" fillId="0" borderId="25" xfId="0" applyFont="1" applyFill="1" applyBorder="1" applyAlignment="1">
      <alignment horizontal="center" vertical="center" wrapText="1"/>
    </xf>
    <xf numFmtId="0" fontId="0" fillId="0" borderId="25" xfId="0" applyFont="1" applyFill="1" applyBorder="1" applyAlignment="1">
      <alignment vertical="center"/>
    </xf>
    <xf numFmtId="165" fontId="0" fillId="0" borderId="10" xfId="0" applyNumberFormat="1" applyFont="1" applyBorder="1" applyAlignment="1">
      <alignment vertical="center" wrapText="1"/>
    </xf>
    <xf numFmtId="0" fontId="0" fillId="0" borderId="10" xfId="0" applyFont="1" applyBorder="1" applyAlignment="1">
      <alignment vertical="center" wrapText="1"/>
    </xf>
    <xf numFmtId="0" fontId="0" fillId="0" borderId="10" xfId="0" applyFont="1" applyBorder="1" applyAlignment="1">
      <alignment horizontal="center" vertical="center" wrapText="1"/>
    </xf>
    <xf numFmtId="14" fontId="0" fillId="0" borderId="10" xfId="0" applyNumberFormat="1" applyFont="1" applyBorder="1" applyAlignment="1">
      <alignment vertical="center" wrapText="1"/>
    </xf>
    <xf numFmtId="0" fontId="0" fillId="0" borderId="10" xfId="0" applyFont="1" applyBorder="1" applyAlignment="1">
      <alignment vertical="center"/>
    </xf>
    <xf numFmtId="4" fontId="0" fillId="0" borderId="10" xfId="0" applyNumberFormat="1" applyFont="1" applyBorder="1" applyAlignment="1">
      <alignment vertical="center" wrapText="1"/>
    </xf>
    <xf numFmtId="166" fontId="0" fillId="0" borderId="10" xfId="0" applyNumberFormat="1" applyFont="1" applyFill="1" applyBorder="1" applyAlignment="1">
      <alignment horizontal="center" vertical="center" wrapText="1"/>
    </xf>
    <xf numFmtId="166" fontId="0" fillId="0" borderId="10" xfId="0" applyNumberFormat="1" applyFont="1" applyBorder="1" applyAlignment="1">
      <alignment horizontal="center" vertical="center" wrapText="1"/>
    </xf>
    <xf numFmtId="0" fontId="0" fillId="0" borderId="10" xfId="0" applyFont="1" applyFill="1" applyBorder="1" applyAlignment="1">
      <alignment vertical="center" wrapText="1"/>
    </xf>
    <xf numFmtId="0" fontId="0" fillId="0" borderId="10" xfId="0" quotePrefix="1" applyFont="1" applyBorder="1" applyAlignment="1">
      <alignment vertical="center" wrapText="1"/>
    </xf>
    <xf numFmtId="4" fontId="0" fillId="0" borderId="10" xfId="0" applyNumberFormat="1" applyFont="1" applyFill="1" applyBorder="1" applyAlignment="1">
      <alignment vertical="center" wrapText="1"/>
    </xf>
    <xf numFmtId="3" fontId="0" fillId="0" borderId="10" xfId="0" applyNumberFormat="1" applyFont="1" applyBorder="1" applyAlignment="1">
      <alignment vertical="center"/>
    </xf>
    <xf numFmtId="49" fontId="0" fillId="0" borderId="10" xfId="0" applyNumberFormat="1" applyFont="1" applyBorder="1" applyAlignment="1">
      <alignment vertical="center"/>
    </xf>
    <xf numFmtId="9" fontId="0" fillId="0" borderId="10" xfId="0" applyNumberFormat="1" applyFont="1" applyBorder="1" applyAlignment="1">
      <alignment vertical="center"/>
    </xf>
    <xf numFmtId="4" fontId="0" fillId="0" borderId="10" xfId="0" applyNumberFormat="1" applyFont="1" applyBorder="1" applyAlignment="1">
      <alignment vertical="center"/>
    </xf>
    <xf numFmtId="49" fontId="0" fillId="0" borderId="10" xfId="0" applyNumberFormat="1" applyFont="1" applyBorder="1" applyAlignment="1">
      <alignment vertical="center" wrapText="1"/>
    </xf>
    <xf numFmtId="3" fontId="0" fillId="0" borderId="10" xfId="0" applyNumberFormat="1" applyFont="1" applyFill="1" applyBorder="1" applyAlignment="1">
      <alignment vertical="center" wrapText="1"/>
    </xf>
    <xf numFmtId="0" fontId="7" fillId="13" borderId="49" xfId="0" applyFont="1" applyFill="1" applyBorder="1" applyAlignment="1">
      <alignment horizontal="center" vertical="center" wrapText="1"/>
    </xf>
    <xf numFmtId="0" fontId="7" fillId="13" borderId="15"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13" fillId="12" borderId="3" xfId="0" applyFont="1" applyFill="1" applyBorder="1" applyAlignment="1" applyProtection="1">
      <alignment horizontal="center" vertical="center" wrapText="1"/>
      <protection locked="0"/>
    </xf>
    <xf numFmtId="0" fontId="13" fillId="12" borderId="2" xfId="0" applyFont="1" applyFill="1" applyBorder="1" applyAlignment="1" applyProtection="1">
      <alignment horizontal="center" vertical="center" wrapText="1"/>
      <protection locked="0"/>
    </xf>
    <xf numFmtId="0" fontId="7" fillId="13" borderId="47"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4" fillId="13" borderId="9" xfId="0" applyFont="1" applyFill="1" applyBorder="1" applyAlignment="1" applyProtection="1">
      <alignment horizontal="center" vertical="center" wrapText="1"/>
    </xf>
    <xf numFmtId="0" fontId="4" fillId="13" borderId="15" xfId="0" applyFont="1" applyFill="1" applyBorder="1" applyAlignment="1" applyProtection="1">
      <alignment horizontal="center" vertical="center" wrapText="1"/>
    </xf>
    <xf numFmtId="0" fontId="4" fillId="12" borderId="10" xfId="0" applyFont="1" applyFill="1" applyBorder="1" applyAlignment="1" applyProtection="1">
      <alignment vertical="center" wrapText="1"/>
    </xf>
    <xf numFmtId="0" fontId="4" fillId="0" borderId="0" xfId="3" applyFont="1"/>
    <xf numFmtId="0" fontId="4" fillId="0" borderId="0" xfId="3" applyFont="1" applyAlignment="1">
      <alignment horizontal="center" vertical="center"/>
    </xf>
    <xf numFmtId="0" fontId="4" fillId="0" borderId="0" xfId="3" applyFont="1" applyFill="1" applyBorder="1"/>
    <xf numFmtId="0" fontId="4" fillId="0" borderId="0" xfId="3" applyFont="1" applyFill="1" applyBorder="1" applyAlignment="1">
      <alignment horizontal="center" vertical="center" wrapText="1"/>
    </xf>
    <xf numFmtId="0" fontId="4" fillId="10" borderId="0" xfId="3" applyFont="1" applyFill="1" applyBorder="1" applyAlignment="1">
      <alignment horizontal="center" vertical="center"/>
    </xf>
    <xf numFmtId="0" fontId="4" fillId="10" borderId="48" xfId="3" applyFont="1" applyFill="1" applyBorder="1" applyAlignment="1">
      <alignment horizontal="center" vertical="center"/>
    </xf>
    <xf numFmtId="0" fontId="4" fillId="10" borderId="58" xfId="3" applyFont="1" applyFill="1" applyBorder="1" applyAlignment="1">
      <alignment horizontal="center" vertical="center"/>
    </xf>
    <xf numFmtId="0" fontId="11" fillId="9" borderId="39" xfId="3" applyFont="1" applyFill="1" applyBorder="1" applyAlignment="1">
      <alignment horizontal="center" vertical="center" wrapText="1"/>
    </xf>
    <xf numFmtId="0" fontId="14" fillId="0" borderId="0" xfId="3" applyFont="1" applyAlignment="1">
      <alignment horizontal="center" vertical="center"/>
    </xf>
    <xf numFmtId="0" fontId="14" fillId="0" borderId="0" xfId="3" applyFont="1" applyAlignment="1">
      <alignment horizontal="center" vertical="center" wrapText="1"/>
    </xf>
    <xf numFmtId="0" fontId="14" fillId="0" borderId="0" xfId="3" applyFont="1" applyFill="1" applyAlignment="1">
      <alignment horizontal="center" vertical="center"/>
    </xf>
    <xf numFmtId="0" fontId="4" fillId="0" borderId="0" xfId="3" applyFont="1" applyFill="1"/>
    <xf numFmtId="0" fontId="9" fillId="0" borderId="0" xfId="3" applyFont="1" applyFill="1"/>
    <xf numFmtId="0" fontId="0" fillId="0" borderId="10" xfId="0" applyBorder="1" applyAlignment="1">
      <alignment vertical="center" wrapText="1"/>
    </xf>
    <xf numFmtId="3" fontId="21" fillId="0" borderId="10" xfId="0" applyNumberFormat="1" applyFont="1" applyBorder="1" applyAlignment="1" applyProtection="1">
      <alignment vertical="center" wrapText="1"/>
      <protection locked="0"/>
    </xf>
    <xf numFmtId="0" fontId="25" fillId="0" borderId="43" xfId="3" applyFont="1" applyFill="1" applyBorder="1" applyAlignment="1">
      <alignment horizontal="center" vertical="center"/>
    </xf>
    <xf numFmtId="0" fontId="25" fillId="0" borderId="44" xfId="3" applyFont="1" applyFill="1" applyBorder="1" applyAlignment="1">
      <alignment horizontal="left" vertical="center" wrapText="1"/>
    </xf>
    <xf numFmtId="0" fontId="25" fillId="0" borderId="16" xfId="3" applyFont="1" applyFill="1" applyBorder="1"/>
    <xf numFmtId="0" fontId="25" fillId="0" borderId="17" xfId="3" applyFont="1" applyFill="1" applyBorder="1"/>
    <xf numFmtId="0" fontId="26" fillId="0" borderId="0" xfId="0" applyFont="1"/>
    <xf numFmtId="0" fontId="26" fillId="0" borderId="0" xfId="0" applyFont="1" applyAlignment="1">
      <alignment horizontal="justify" vertical="center"/>
    </xf>
    <xf numFmtId="0" fontId="27" fillId="0" borderId="0" xfId="0" applyFont="1" applyAlignment="1">
      <alignment horizontal="justify" vertical="center"/>
    </xf>
    <xf numFmtId="0" fontId="29" fillId="0" borderId="10" xfId="3" applyFont="1" applyFill="1" applyBorder="1" applyAlignment="1">
      <alignment horizontal="center" vertical="center"/>
    </xf>
    <xf numFmtId="0" fontId="29" fillId="0" borderId="10" xfId="3" applyFont="1" applyFill="1" applyBorder="1" applyAlignment="1">
      <alignment horizontal="center" vertical="center" wrapText="1"/>
    </xf>
    <xf numFmtId="14" fontId="29" fillId="0" borderId="10" xfId="3" applyNumberFormat="1" applyFont="1" applyFill="1" applyBorder="1" applyAlignment="1">
      <alignment horizontal="center" vertical="center" wrapText="1"/>
    </xf>
    <xf numFmtId="0" fontId="31" fillId="10" borderId="46" xfId="3" applyFont="1" applyFill="1" applyBorder="1" applyAlignment="1">
      <alignment horizontal="center" vertical="center"/>
    </xf>
    <xf numFmtId="0" fontId="31" fillId="10" borderId="60" xfId="3" applyFont="1" applyFill="1" applyBorder="1" applyAlignment="1">
      <alignment horizontal="center" vertical="center" wrapText="1"/>
    </xf>
    <xf numFmtId="0" fontId="31" fillId="10" borderId="61" xfId="3" applyFont="1" applyFill="1" applyBorder="1" applyAlignment="1">
      <alignment horizontal="center" vertical="center"/>
    </xf>
    <xf numFmtId="0" fontId="23" fillId="9" borderId="31" xfId="3" applyFont="1" applyFill="1" applyBorder="1" applyAlignment="1">
      <alignment horizontal="center" vertical="center" wrapText="1"/>
    </xf>
    <xf numFmtId="0" fontId="29" fillId="10" borderId="10" xfId="3" applyFont="1" applyFill="1" applyBorder="1" applyAlignment="1">
      <alignment horizontal="center" vertical="center"/>
    </xf>
    <xf numFmtId="0" fontId="29" fillId="0" borderId="10" xfId="3" applyFont="1" applyFill="1" applyBorder="1" applyAlignment="1">
      <alignment vertical="center" wrapText="1"/>
    </xf>
    <xf numFmtId="0" fontId="29" fillId="0" borderId="10" xfId="3" applyFont="1" applyBorder="1" applyAlignment="1">
      <alignment horizontal="center" vertical="center" wrapText="1"/>
    </xf>
    <xf numFmtId="0" fontId="31" fillId="0" borderId="10" xfId="0" applyFont="1" applyBorder="1" applyAlignment="1">
      <alignment horizontal="center" vertical="center" wrapText="1"/>
    </xf>
    <xf numFmtId="0" fontId="31" fillId="0" borderId="10" xfId="3" applyFont="1" applyBorder="1" applyAlignment="1">
      <alignment horizontal="center" vertical="center" wrapText="1"/>
    </xf>
    <xf numFmtId="0" fontId="31" fillId="10" borderId="10" xfId="3" applyFont="1" applyFill="1" applyBorder="1" applyAlignment="1">
      <alignment horizontal="center" vertical="center"/>
    </xf>
    <xf numFmtId="0" fontId="31" fillId="10" borderId="10" xfId="3" applyFont="1" applyFill="1" applyBorder="1" applyAlignment="1">
      <alignment horizontal="center" vertical="center" wrapText="1"/>
    </xf>
    <xf numFmtId="0" fontId="31" fillId="0" borderId="10" xfId="3" applyFont="1" applyFill="1" applyBorder="1" applyAlignment="1">
      <alignment horizontal="center" vertical="center" wrapText="1"/>
    </xf>
    <xf numFmtId="0" fontId="29" fillId="0" borderId="10" xfId="0" applyFont="1" applyBorder="1" applyAlignment="1">
      <alignment vertical="center" wrapText="1"/>
    </xf>
    <xf numFmtId="0" fontId="29" fillId="0" borderId="10" xfId="3" applyFont="1" applyBorder="1" applyAlignment="1">
      <alignment vertical="center" wrapText="1"/>
    </xf>
    <xf numFmtId="0" fontId="28" fillId="10" borderId="19" xfId="3" applyFont="1" applyFill="1" applyBorder="1" applyAlignment="1">
      <alignment vertical="center" wrapText="1"/>
    </xf>
    <xf numFmtId="0" fontId="28" fillId="10" borderId="5" xfId="3" applyFont="1" applyFill="1" applyBorder="1" applyAlignment="1">
      <alignment vertical="center" wrapText="1"/>
    </xf>
    <xf numFmtId="0" fontId="5" fillId="4" borderId="18" xfId="0"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wrapText="1"/>
    </xf>
    <xf numFmtId="0" fontId="5" fillId="4" borderId="20"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5"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4" fillId="0" borderId="7"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0" xfId="0" applyFont="1" applyBorder="1" applyAlignment="1">
      <alignment horizontal="center"/>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4" fillId="3" borderId="9" xfId="0" applyFont="1" applyFill="1" applyBorder="1" applyAlignment="1" applyProtection="1">
      <alignment horizontal="left" vertical="center" wrapText="1"/>
    </xf>
    <xf numFmtId="0" fontId="4" fillId="3" borderId="10" xfId="0" applyFont="1" applyFill="1" applyBorder="1" applyAlignment="1" applyProtection="1">
      <alignment horizontal="left"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0" xfId="0" applyFont="1" applyBorder="1" applyAlignment="1">
      <alignment horizontal="center" wrapText="1"/>
    </xf>
    <xf numFmtId="0" fontId="4" fillId="0" borderId="14" xfId="0" applyFont="1" applyBorder="1" applyAlignment="1">
      <alignment horizontal="center" wrapText="1"/>
    </xf>
    <xf numFmtId="0" fontId="4" fillId="3" borderId="15" xfId="0" applyFont="1" applyFill="1" applyBorder="1" applyAlignment="1" applyProtection="1">
      <alignment horizontal="left" vertical="center" wrapText="1"/>
    </xf>
    <xf numFmtId="0" fontId="4" fillId="3" borderId="16" xfId="0" applyFont="1" applyFill="1" applyBorder="1" applyAlignment="1" applyProtection="1">
      <alignment horizontal="left" vertic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0"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3" borderId="24"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21"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4" fillId="3" borderId="23"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5" borderId="11" xfId="0" applyFont="1" applyFill="1" applyBorder="1" applyAlignment="1">
      <alignment horizontal="center" vertical="center"/>
    </xf>
    <xf numFmtId="0" fontId="4" fillId="5" borderId="29" xfId="0" applyFont="1" applyFill="1" applyBorder="1" applyAlignment="1">
      <alignment horizontal="center" vertical="center"/>
    </xf>
    <xf numFmtId="0" fontId="4" fillId="0" borderId="29" xfId="0" applyFont="1" applyBorder="1" applyAlignment="1">
      <alignment horizontal="center" vertical="center" wrapText="1"/>
    </xf>
    <xf numFmtId="0" fontId="4" fillId="0" borderId="11" xfId="0" applyFont="1" applyBorder="1" applyAlignment="1">
      <alignment horizontal="center" vertical="center"/>
    </xf>
    <xf numFmtId="0" fontId="4" fillId="0" borderId="29" xfId="0" applyFont="1" applyBorder="1" applyAlignment="1">
      <alignment horizontal="center" vertical="center"/>
    </xf>
    <xf numFmtId="164" fontId="4" fillId="0" borderId="11" xfId="1" applyNumberFormat="1" applyFont="1" applyBorder="1" applyAlignment="1">
      <alignment horizontal="center" vertical="center"/>
    </xf>
    <xf numFmtId="164" fontId="4" fillId="0" borderId="13" xfId="1" applyNumberFormat="1" applyFont="1" applyBorder="1" applyAlignment="1">
      <alignment horizontal="center" vertical="center"/>
    </xf>
    <xf numFmtId="0" fontId="6" fillId="0" borderId="0" xfId="0" applyFont="1" applyAlignment="1">
      <alignment horizontal="center" vertical="center" wrapText="1"/>
    </xf>
    <xf numFmtId="0" fontId="4" fillId="0" borderId="13" xfId="0" applyFont="1" applyBorder="1" applyAlignment="1">
      <alignment horizontal="center" vertical="center"/>
    </xf>
    <xf numFmtId="0" fontId="7" fillId="12" borderId="50" xfId="0" applyFont="1" applyFill="1" applyBorder="1" applyAlignment="1">
      <alignment horizontal="center" vertical="center" wrapText="1"/>
    </xf>
    <xf numFmtId="0" fontId="13" fillId="0" borderId="50"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0" fontId="7" fillId="12" borderId="10" xfId="0" applyFont="1" applyFill="1" applyBorder="1" applyAlignment="1">
      <alignment horizontal="left" vertical="center" wrapText="1"/>
    </xf>
    <xf numFmtId="0" fontId="13" fillId="5" borderId="10" xfId="0"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7" fillId="0" borderId="40" xfId="0" applyFont="1" applyFill="1" applyBorder="1" applyAlignment="1">
      <alignment horizontal="center" vertical="center" wrapText="1"/>
    </xf>
    <xf numFmtId="0" fontId="7" fillId="12" borderId="10" xfId="0" applyFont="1" applyFill="1" applyBorder="1" applyAlignment="1" applyProtection="1">
      <alignment horizontal="center" vertical="center" wrapText="1"/>
      <protection locked="0"/>
    </xf>
    <xf numFmtId="0" fontId="7" fillId="12" borderId="14" xfId="0" applyFont="1" applyFill="1" applyBorder="1" applyAlignment="1" applyProtection="1">
      <alignment horizontal="center" vertical="center" wrapText="1"/>
      <protection locked="0"/>
    </xf>
    <xf numFmtId="0" fontId="4" fillId="0" borderId="40" xfId="0" applyFont="1" applyBorder="1" applyAlignment="1">
      <alignment horizontal="center"/>
    </xf>
    <xf numFmtId="0" fontId="4" fillId="0" borderId="37" xfId="0" applyFont="1" applyBorder="1" applyAlignment="1">
      <alignment horizontal="center"/>
    </xf>
    <xf numFmtId="0" fontId="7" fillId="12" borderId="10" xfId="0" applyFont="1" applyFill="1" applyBorder="1" applyAlignment="1">
      <alignmen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29" xfId="0" applyFont="1" applyBorder="1" applyAlignment="1">
      <alignment horizontal="left"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3" fillId="0" borderId="16" xfId="0" applyFont="1" applyBorder="1" applyAlignment="1" applyProtection="1">
      <alignment horizontal="justify" vertical="center" wrapText="1"/>
      <protection locked="0"/>
    </xf>
    <xf numFmtId="0" fontId="13" fillId="0" borderId="17" xfId="0" applyFont="1" applyBorder="1" applyAlignment="1" applyProtection="1">
      <alignment horizontal="justify" vertical="center" wrapText="1"/>
      <protection locked="0"/>
    </xf>
    <xf numFmtId="0" fontId="7" fillId="12" borderId="25" xfId="0" applyFont="1" applyFill="1" applyBorder="1" applyAlignment="1">
      <alignment horizontal="center" vertical="center" wrapText="1"/>
    </xf>
    <xf numFmtId="0" fontId="7" fillId="5" borderId="25" xfId="0" applyFont="1" applyFill="1" applyBorder="1" applyAlignment="1" applyProtection="1">
      <alignment horizontal="center" vertical="center" wrapText="1"/>
      <protection locked="0"/>
    </xf>
    <xf numFmtId="3" fontId="4" fillId="5" borderId="11" xfId="0" applyNumberFormat="1" applyFont="1" applyFill="1" applyBorder="1" applyAlignment="1" applyProtection="1">
      <alignment horizontal="center" vertical="center" wrapText="1"/>
      <protection locked="0"/>
    </xf>
    <xf numFmtId="3" fontId="4" fillId="5" borderId="13" xfId="0" applyNumberFormat="1" applyFont="1" applyFill="1" applyBorder="1" applyAlignment="1" applyProtection="1">
      <alignment horizontal="center" vertical="center" wrapText="1"/>
      <protection locked="0"/>
    </xf>
    <xf numFmtId="3" fontId="4" fillId="5" borderId="7" xfId="0" applyNumberFormat="1" applyFont="1" applyFill="1" applyBorder="1" applyAlignment="1" applyProtection="1">
      <alignment horizontal="center" vertical="center" wrapText="1"/>
      <protection locked="0"/>
    </xf>
    <xf numFmtId="3" fontId="4" fillId="5" borderId="8" xfId="0" applyNumberFormat="1" applyFont="1" applyFill="1" applyBorder="1" applyAlignment="1" applyProtection="1">
      <alignment horizontal="center" vertical="center" wrapText="1"/>
      <protection locked="0"/>
    </xf>
    <xf numFmtId="0" fontId="6" fillId="0" borderId="10" xfId="0" applyFont="1" applyBorder="1" applyAlignment="1" applyProtection="1">
      <alignment horizontal="justify" vertical="center" wrapText="1"/>
      <protection locked="0"/>
    </xf>
    <xf numFmtId="0" fontId="6" fillId="0" borderId="14" xfId="0" applyFont="1" applyBorder="1" applyAlignment="1" applyProtection="1">
      <alignment horizontal="justify" vertical="center" wrapText="1"/>
      <protection locked="0"/>
    </xf>
    <xf numFmtId="0" fontId="7" fillId="12" borderId="2" xfId="0" applyFont="1" applyFill="1" applyBorder="1" applyAlignment="1">
      <alignment horizontal="center" wrapText="1"/>
    </xf>
    <xf numFmtId="0" fontId="7" fillId="12" borderId="3" xfId="0" applyFont="1" applyFill="1" applyBorder="1" applyAlignment="1">
      <alignment horizontal="center" wrapText="1"/>
    </xf>
    <xf numFmtId="0" fontId="2" fillId="14" borderId="1"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5" fillId="13" borderId="1" xfId="0" applyFont="1" applyFill="1" applyBorder="1" applyAlignment="1" applyProtection="1">
      <alignment horizontal="center" vertical="center" wrapText="1"/>
    </xf>
    <xf numFmtId="0" fontId="5" fillId="13" borderId="2" xfId="0" applyFont="1" applyFill="1" applyBorder="1" applyAlignment="1" applyProtection="1">
      <alignment horizontal="center" vertical="center" wrapText="1"/>
    </xf>
    <xf numFmtId="0" fontId="5" fillId="13" borderId="3" xfId="0" applyFont="1" applyFill="1" applyBorder="1" applyAlignment="1" applyProtection="1">
      <alignment horizontal="center" vertical="center" wrapText="1"/>
    </xf>
    <xf numFmtId="0" fontId="0" fillId="13" borderId="2" xfId="0" applyFill="1" applyBorder="1" applyAlignment="1"/>
    <xf numFmtId="0" fontId="0" fillId="13" borderId="3" xfId="0" applyFill="1" applyBorder="1" applyAlignment="1"/>
    <xf numFmtId="0" fontId="7" fillId="12" borderId="16" xfId="0" applyFont="1" applyFill="1" applyBorder="1" applyAlignment="1">
      <alignment vertical="center" wrapText="1"/>
    </xf>
    <xf numFmtId="0" fontId="7" fillId="12" borderId="1"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7" fillId="12" borderId="2" xfId="0" applyFont="1" applyFill="1" applyBorder="1" applyAlignment="1">
      <alignment vertical="center" wrapText="1"/>
    </xf>
    <xf numFmtId="0" fontId="13" fillId="0" borderId="2" xfId="0" applyFont="1" applyBorder="1" applyAlignment="1" applyProtection="1">
      <alignment horizontal="justify" vertical="center" wrapText="1"/>
      <protection locked="0"/>
    </xf>
    <xf numFmtId="0" fontId="13" fillId="0" borderId="3" xfId="0" applyFont="1" applyBorder="1" applyAlignment="1" applyProtection="1">
      <alignment horizontal="justify" vertical="center" wrapText="1"/>
      <protection locked="0"/>
    </xf>
    <xf numFmtId="0" fontId="7" fillId="12" borderId="7"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13" fillId="0" borderId="16"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7" fillId="12" borderId="11" xfId="0" applyFont="1" applyFill="1" applyBorder="1" applyAlignment="1">
      <alignment horizontal="left" vertical="center" wrapText="1"/>
    </xf>
    <xf numFmtId="0" fontId="7" fillId="12" borderId="29" xfId="0" applyFont="1" applyFill="1" applyBorder="1" applyAlignment="1">
      <alignment horizontal="left" vertical="center" wrapText="1"/>
    </xf>
    <xf numFmtId="0" fontId="7" fillId="12" borderId="16" xfId="0" applyFont="1" applyFill="1" applyBorder="1" applyAlignment="1">
      <alignment horizontal="left" vertical="center" wrapText="1"/>
    </xf>
    <xf numFmtId="0" fontId="6" fillId="5" borderId="10" xfId="0" applyFont="1" applyFill="1" applyBorder="1" applyAlignment="1" applyProtection="1">
      <alignment horizontal="center" vertical="center" wrapText="1"/>
      <protection locked="0"/>
    </xf>
    <xf numFmtId="0" fontId="6" fillId="5" borderId="14" xfId="0" applyFont="1" applyFill="1" applyBorder="1" applyAlignment="1" applyProtection="1">
      <alignment horizontal="center" vertical="center" wrapText="1"/>
      <protection locked="0"/>
    </xf>
    <xf numFmtId="0" fontId="7" fillId="12" borderId="25" xfId="0" applyFont="1" applyFill="1" applyBorder="1" applyAlignment="1">
      <alignment vertical="center" wrapText="1"/>
    </xf>
    <xf numFmtId="3" fontId="4" fillId="5" borderId="10" xfId="0" applyNumberFormat="1" applyFont="1" applyFill="1" applyBorder="1" applyAlignment="1" applyProtection="1">
      <alignment horizontal="center" vertical="center" wrapText="1"/>
      <protection locked="0"/>
    </xf>
    <xf numFmtId="3" fontId="4" fillId="5" borderId="14" xfId="0" applyNumberFormat="1" applyFont="1" applyFill="1" applyBorder="1" applyAlignment="1" applyProtection="1">
      <alignment horizontal="center" vertical="center" wrapText="1"/>
      <protection locked="0"/>
    </xf>
    <xf numFmtId="0" fontId="7" fillId="12" borderId="45" xfId="0" applyFont="1" applyFill="1" applyBorder="1" applyAlignment="1">
      <alignment horizontal="center" vertical="center" wrapText="1"/>
    </xf>
    <xf numFmtId="0" fontId="7" fillId="12" borderId="56" xfId="0"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8"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22" fillId="0" borderId="11" xfId="0" applyFont="1" applyBorder="1" applyAlignment="1">
      <alignment vertical="center" wrapText="1"/>
    </xf>
    <xf numFmtId="0" fontId="22" fillId="0" borderId="29" xfId="0" applyFont="1" applyBorder="1" applyAlignment="1">
      <alignment vertical="center" wrapText="1"/>
    </xf>
    <xf numFmtId="3" fontId="4" fillId="0" borderId="10" xfId="0" applyNumberFormat="1" applyFont="1" applyFill="1" applyBorder="1" applyAlignment="1" applyProtection="1">
      <alignment horizontal="center" vertical="center" wrapText="1"/>
    </xf>
    <xf numFmtId="0" fontId="4" fillId="12" borderId="12" xfId="0" applyFont="1" applyFill="1" applyBorder="1" applyAlignment="1" applyProtection="1">
      <alignment horizontal="center" vertical="center" wrapText="1"/>
    </xf>
    <xf numFmtId="0" fontId="4" fillId="12" borderId="29" xfId="0" applyFont="1" applyFill="1" applyBorder="1" applyAlignment="1" applyProtection="1">
      <alignment horizontal="center" vertical="center" wrapText="1"/>
    </xf>
    <xf numFmtId="0" fontId="4" fillId="12" borderId="5" xfId="0" applyFont="1" applyFill="1" applyBorder="1" applyAlignment="1" applyProtection="1">
      <alignment horizontal="center" vertical="center" wrapText="1"/>
    </xf>
    <xf numFmtId="0" fontId="4" fillId="12" borderId="6" xfId="0" applyFont="1" applyFill="1" applyBorder="1" applyAlignment="1" applyProtection="1">
      <alignment horizontal="center" vertical="center" wrapText="1"/>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4" fillId="13" borderId="24" xfId="0" applyFont="1" applyFill="1" applyBorder="1" applyAlignment="1" applyProtection="1">
      <alignment horizontal="center" vertical="center" wrapText="1"/>
    </xf>
    <xf numFmtId="0" fontId="4" fillId="13" borderId="42" xfId="0" applyFont="1" applyFill="1" applyBorder="1" applyAlignment="1" applyProtection="1">
      <alignment horizontal="center" vertical="center" wrapText="1"/>
    </xf>
    <xf numFmtId="0" fontId="4" fillId="0" borderId="53" xfId="0" applyFont="1" applyBorder="1" applyAlignment="1">
      <alignment horizontal="center"/>
    </xf>
    <xf numFmtId="0" fontId="4" fillId="0" borderId="50" xfId="0" applyFont="1" applyBorder="1" applyAlignment="1">
      <alignment horizontal="center"/>
    </xf>
    <xf numFmtId="0" fontId="4" fillId="0" borderId="52" xfId="0" applyFont="1" applyBorder="1" applyAlignment="1">
      <alignment horizontal="center"/>
    </xf>
    <xf numFmtId="0" fontId="5" fillId="5" borderId="11"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0" borderId="12"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12" fillId="0" borderId="10"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3" fillId="0" borderId="10" xfId="0" applyFont="1" applyBorder="1" applyAlignment="1" applyProtection="1">
      <alignment horizontal="justify" vertical="center" wrapText="1"/>
      <protection locked="0"/>
    </xf>
    <xf numFmtId="0" fontId="13" fillId="0" borderId="14" xfId="0" applyFont="1" applyBorder="1" applyAlignment="1" applyProtection="1">
      <alignment horizontal="justify" vertical="center" wrapText="1"/>
      <protection locked="0"/>
    </xf>
    <xf numFmtId="0" fontId="7" fillId="0" borderId="54"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7" borderId="10" xfId="0" applyFont="1" applyFill="1" applyBorder="1" applyAlignment="1">
      <alignment vertical="center" wrapText="1"/>
    </xf>
    <xf numFmtId="0" fontId="7" fillId="13" borderId="1" xfId="0" applyFont="1" applyFill="1" applyBorder="1" applyAlignment="1">
      <alignment horizontal="center" vertical="center" wrapText="1"/>
    </xf>
    <xf numFmtId="0" fontId="7" fillId="13" borderId="9"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4" fillId="12" borderId="54" xfId="0" applyFont="1" applyFill="1" applyBorder="1" applyAlignment="1" applyProtection="1">
      <alignment horizontal="center" vertical="center" wrapText="1"/>
    </xf>
    <xf numFmtId="0" fontId="4" fillId="12" borderId="23" xfId="0" applyFont="1" applyFill="1" applyBorder="1" applyAlignment="1" applyProtection="1">
      <alignment horizontal="center" vertical="center" wrapText="1"/>
    </xf>
    <xf numFmtId="0" fontId="4" fillId="12" borderId="55" xfId="0" applyFont="1" applyFill="1" applyBorder="1" applyAlignment="1" applyProtection="1">
      <alignment horizontal="center" vertical="center" wrapText="1"/>
    </xf>
    <xf numFmtId="0" fontId="4" fillId="12" borderId="30" xfId="0" applyFont="1" applyFill="1" applyBorder="1" applyAlignment="1" applyProtection="1">
      <alignment horizontal="center" vertical="center" wrapText="1"/>
    </xf>
    <xf numFmtId="9" fontId="4" fillId="0" borderId="10" xfId="0" applyNumberFormat="1" applyFont="1" applyFill="1" applyBorder="1" applyAlignment="1" applyProtection="1">
      <alignment horizontal="center" vertical="center" wrapText="1"/>
      <protection locked="0"/>
    </xf>
    <xf numFmtId="0" fontId="7" fillId="5" borderId="57" xfId="0" applyFont="1" applyFill="1" applyBorder="1" applyAlignment="1" applyProtection="1">
      <alignment horizontal="center" vertical="center" wrapText="1"/>
      <protection locked="0"/>
    </xf>
    <xf numFmtId="0" fontId="4" fillId="0" borderId="12" xfId="0"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7" fillId="12" borderId="2" xfId="0" applyFont="1" applyFill="1" applyBorder="1" applyAlignment="1">
      <alignment horizontal="left" vertical="center" wrapText="1"/>
    </xf>
    <xf numFmtId="0" fontId="31" fillId="0" borderId="11" xfId="3" applyFont="1" applyFill="1" applyBorder="1" applyAlignment="1">
      <alignment horizontal="center" vertical="center" wrapText="1"/>
    </xf>
    <xf numFmtId="0" fontId="0" fillId="0" borderId="29" xfId="0" applyBorder="1" applyAlignment="1">
      <alignment horizontal="center" vertical="center" wrapText="1"/>
    </xf>
    <xf numFmtId="0" fontId="25" fillId="0" borderId="63" xfId="3" applyFont="1" applyFill="1" applyBorder="1" applyAlignment="1">
      <alignment horizontal="left" vertical="center" wrapText="1"/>
    </xf>
    <xf numFmtId="0" fontId="25" fillId="0" borderId="30" xfId="3" applyFont="1" applyFill="1" applyBorder="1" applyAlignment="1">
      <alignment horizontal="left" vertical="center" wrapText="1"/>
    </xf>
    <xf numFmtId="0" fontId="25" fillId="0" borderId="16" xfId="3" applyFont="1" applyFill="1" applyBorder="1" applyAlignment="1">
      <alignment horizontal="center" vertical="center" wrapText="1"/>
    </xf>
    <xf numFmtId="0" fontId="29" fillId="10" borderId="10" xfId="3" applyFont="1" applyFill="1" applyBorder="1" applyAlignment="1">
      <alignment horizontal="center" vertical="center"/>
    </xf>
    <xf numFmtId="0" fontId="29" fillId="0" borderId="21" xfId="3" applyFont="1" applyFill="1" applyBorder="1" applyAlignment="1">
      <alignment horizontal="center" vertical="center" wrapText="1"/>
    </xf>
    <xf numFmtId="0" fontId="0" fillId="0" borderId="25" xfId="0" applyBorder="1" applyAlignment="1">
      <alignment horizontal="center" vertical="center" wrapText="1"/>
    </xf>
    <xf numFmtId="0" fontId="0" fillId="0" borderId="43" xfId="0" applyBorder="1" applyAlignment="1">
      <alignment horizontal="center" vertical="center" wrapText="1"/>
    </xf>
    <xf numFmtId="0" fontId="29" fillId="0" borderId="21" xfId="3" applyFont="1" applyFill="1" applyBorder="1" applyAlignment="1">
      <alignment vertical="center" wrapText="1"/>
    </xf>
    <xf numFmtId="0" fontId="0" fillId="0" borderId="25" xfId="0" applyBorder="1" applyAlignment="1">
      <alignment vertical="center" wrapText="1"/>
    </xf>
    <xf numFmtId="0" fontId="0" fillId="0" borderId="43" xfId="0" applyBorder="1" applyAlignment="1">
      <alignment vertical="center" wrapText="1"/>
    </xf>
    <xf numFmtId="0" fontId="4" fillId="0" borderId="37" xfId="3" applyFont="1" applyFill="1" applyBorder="1" applyAlignment="1">
      <alignment horizontal="center" vertical="center"/>
    </xf>
    <xf numFmtId="0" fontId="11" fillId="9" borderId="52" xfId="3" applyFont="1" applyFill="1" applyBorder="1" applyAlignment="1">
      <alignment horizontal="center" vertical="center" wrapText="1"/>
    </xf>
    <xf numFmtId="0" fontId="11" fillId="9" borderId="40" xfId="3" applyFont="1" applyFill="1" applyBorder="1" applyAlignment="1">
      <alignment horizontal="center" vertical="center" wrapText="1"/>
    </xf>
    <xf numFmtId="0" fontId="11" fillId="9" borderId="41" xfId="3" applyFont="1" applyFill="1" applyBorder="1" applyAlignment="1">
      <alignment horizontal="center" vertical="center" wrapText="1"/>
    </xf>
    <xf numFmtId="0" fontId="31" fillId="10" borderId="62" xfId="3" applyFont="1" applyFill="1" applyBorder="1" applyAlignment="1">
      <alignment horizontal="center" vertical="center" wrapText="1"/>
    </xf>
    <xf numFmtId="0" fontId="31" fillId="10" borderId="59" xfId="3" applyFont="1" applyFill="1" applyBorder="1" applyAlignment="1">
      <alignment horizontal="center" vertical="center" wrapText="1"/>
    </xf>
    <xf numFmtId="0" fontId="2" fillId="8" borderId="39" xfId="3" applyFont="1" applyFill="1" applyBorder="1" applyAlignment="1">
      <alignment horizontal="center" vertical="center"/>
    </xf>
    <xf numFmtId="0" fontId="2" fillId="8" borderId="40" xfId="3" applyFont="1" applyFill="1" applyBorder="1" applyAlignment="1">
      <alignment horizontal="center" vertical="center"/>
    </xf>
    <xf numFmtId="0" fontId="2" fillId="8" borderId="41" xfId="3" applyFont="1" applyFill="1" applyBorder="1" applyAlignment="1">
      <alignment horizontal="center" vertical="center"/>
    </xf>
    <xf numFmtId="0" fontId="4" fillId="9" borderId="46" xfId="3" applyFont="1" applyFill="1" applyBorder="1" applyAlignment="1">
      <alignment horizontal="center" vertical="center" wrapText="1"/>
    </xf>
    <xf numFmtId="0" fontId="4" fillId="9" borderId="48" xfId="3" applyFont="1" applyFill="1" applyBorder="1" applyAlignment="1">
      <alignment horizontal="center" vertical="center" wrapText="1"/>
    </xf>
    <xf numFmtId="0" fontId="30" fillId="0" borderId="45" xfId="3" applyFont="1" applyFill="1" applyBorder="1" applyAlignment="1">
      <alignment horizontal="center" vertical="center"/>
    </xf>
    <xf numFmtId="0" fontId="30" fillId="0" borderId="19" xfId="3" applyFont="1" applyFill="1" applyBorder="1" applyAlignment="1">
      <alignment horizontal="center" vertical="center"/>
    </xf>
    <xf numFmtId="0" fontId="30" fillId="0" borderId="20" xfId="3" applyFont="1" applyFill="1" applyBorder="1" applyAlignment="1">
      <alignment horizontal="center" vertical="center"/>
    </xf>
    <xf numFmtId="0" fontId="30" fillId="0" borderId="7" xfId="3" applyFont="1" applyFill="1" applyBorder="1" applyAlignment="1">
      <alignment horizontal="center" vertical="center" wrapText="1"/>
    </xf>
    <xf numFmtId="0" fontId="30" fillId="0" borderId="5" xfId="3" applyFont="1" applyFill="1" applyBorder="1" applyAlignment="1">
      <alignment horizontal="center" vertical="center" wrapText="1"/>
    </xf>
    <xf numFmtId="0" fontId="30" fillId="0" borderId="8" xfId="3" applyFont="1" applyFill="1" applyBorder="1" applyAlignment="1">
      <alignment horizontal="center" vertical="center" wrapText="1"/>
    </xf>
    <xf numFmtId="0" fontId="4" fillId="0" borderId="40" xfId="3" applyFont="1" applyFill="1" applyBorder="1" applyAlignment="1">
      <alignment horizontal="center" vertical="center" wrapText="1"/>
    </xf>
    <xf numFmtId="0" fontId="24" fillId="9" borderId="62" xfId="3" applyFont="1" applyFill="1" applyBorder="1" applyAlignment="1">
      <alignment horizontal="center" vertical="center" wrapText="1"/>
    </xf>
    <xf numFmtId="0" fontId="24" fillId="9" borderId="32" xfId="3" applyFont="1" applyFill="1" applyBorder="1" applyAlignment="1">
      <alignment horizontal="center" vertical="center" wrapText="1"/>
    </xf>
    <xf numFmtId="0" fontId="24" fillId="9" borderId="33" xfId="3"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11" borderId="21" xfId="0" applyFont="1" applyFill="1" applyBorder="1" applyAlignment="1">
      <alignment horizontal="center" vertical="center" wrapText="1"/>
    </xf>
    <xf numFmtId="0" fontId="3" fillId="11" borderId="43" xfId="0" applyFont="1" applyFill="1" applyBorder="1" applyAlignment="1">
      <alignment horizontal="center" vertical="center" wrapText="1"/>
    </xf>
    <xf numFmtId="0" fontId="3" fillId="6" borderId="55" xfId="0" applyFont="1" applyFill="1" applyBorder="1" applyAlignment="1">
      <alignment horizontal="center" vertical="center"/>
    </xf>
    <xf numFmtId="0" fontId="3" fillId="11" borderId="11"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11" borderId="29" xfId="0" applyFont="1" applyFill="1" applyBorder="1" applyAlignment="1">
      <alignment horizontal="center" vertical="center" wrapText="1"/>
    </xf>
  </cellXfs>
  <cellStyles count="4">
    <cellStyle name="Dziesiętny" xfId="1" builtinId="3"/>
    <cellStyle name="Normalny" xfId="0" builtinId="0"/>
    <cellStyle name="Normalny 2" xfId="3"/>
    <cellStyle name="Procentowy" xfId="2" builtinId="5"/>
  </cellStyles>
  <dxfs count="1">
    <dxf>
      <fill>
        <patternFill>
          <bgColor theme="9" tint="0.79998168889431442"/>
        </patternFill>
      </fill>
    </dxf>
  </dxfs>
  <tableStyles count="0" defaultTableStyle="TableStyleMedium2" defaultPivotStyle="PivotStyleLight16"/>
  <colors>
    <mruColors>
      <color rgb="FF6049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gdalena.heiser\Desktop\UE\Moje%20Priorytety\Zdrowie\4.%20Plan%20Dzia&#322;a&#324;%20-%20stycze&#324;%202016%20-%20M&#211;J%20PLIK%20ROBOCZY\2016\PD%20na%20X%20KS%20-%205.10.2016\przekazane\Szpital%20_.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gdalena.heiser\Desktop\UE\Moje%20Priorytety\Zdrowie\4.%20Plan%20Dzia&#322;a&#324;%20-%20stycze&#324;%202016%20-%20M&#211;J%20PLIK%20ROBOCZY\Plan%20Dzia&#322;a&#324;%20maj%20czerwiec%202016\CA&#321;KIEM%20NOWY\korekta%20-%208.07\Analizy%20-%20za&#322;.%20nr%201%20Plan%202016_+3%20projek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inga.kolasinska\Desktop\ZDROWIE\KINGA\Plan%20dzia&#322;ania%20-%20zdrowie%2010.05.2016\WLKP%20RPD%20ZDROWIE_poprawiony%20HPV.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gdalena.heiser\Desktop\UE\Moje%20Priorytety\Zdrowie\4.%20Plan%20Dzia&#322;a&#324;%20-%20stycze&#324;%202016%20-%20M&#211;J%20PLIK%20ROBOCZY\Plan%20Dzia&#322;a&#324;%20maj%20czerwiec%202016\CA&#321;KIEM%20NOWY\korekta%20-%208.07\Szpital%20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1"/>
      <sheetName val="Kyteria 1"/>
      <sheetName val="Konkurs 3"/>
      <sheetName val="RPZ 3"/>
      <sheetName val="Kryteria 3"/>
      <sheetName val="Konkurs 4"/>
      <sheetName val="RPZ 4"/>
      <sheetName val="Kryteria 4"/>
      <sheetName val="Konkurs 5"/>
      <sheetName val="RPZ 5"/>
      <sheetName val="Kryteria 5"/>
      <sheetName val="Konkurs 6"/>
      <sheetName val="RPZ 6"/>
      <sheetName val="Kryteria 6"/>
      <sheetName val="Projekt pozakonkursowy"/>
      <sheetName val="Kryteria 7"/>
      <sheetName val="Planowane działania"/>
      <sheetName val="ZAŁ. 1"/>
    </sheetNames>
    <sheetDataSet>
      <sheetData sheetId="0">
        <row r="97">
          <cell r="K97" t="str">
            <v>Program Operacyjny Wiedza, Edukacja, Rozwój</v>
          </cell>
          <cell r="N97" t="str">
            <v>PI 2c Wzmocnienie zastosowań TIK dla e-administracji, e-uczenia się, e-włączenia społecznego, e-kultury i e-zdrowia</v>
          </cell>
        </row>
        <row r="98">
          <cell r="K98" t="str">
            <v>Program Operacyjny Infrastruktura i Środowisko na lata 2014 - 2020</v>
          </cell>
          <cell r="N98" t="str">
            <v>PI 8vi Aktywne i zdrowe starzenie się</v>
          </cell>
        </row>
        <row r="99">
          <cell r="K99" t="str">
            <v>Regionalny Program Operacyjny Województwa Dolnośląskiego na lata 2014 - 2020</v>
          </cell>
          <cell r="N99"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0">
          <cell r="K100" t="str">
            <v>Regionalny Program Operacyjny Województwa Kujawsko-Pomorskiego na lata 2014 - 2020</v>
          </cell>
          <cell r="N100" t="str">
            <v>PI 9iv Ułatwianie dostępu do przystępnych cenowo, trwałych oraz wysokiej jakości usług, w tym opieki zdrowotnej i usług socjalnych świadczonych w interesie ogólnym</v>
          </cell>
        </row>
        <row r="101">
          <cell r="K101" t="str">
            <v>Regionalny Program Operacyjny Województwa Lubelskiego na lata 2014 - 2020</v>
          </cell>
          <cell r="N101" t="str">
            <v>PI 10ii Poprawa jakości, skuteczności i dostępności szkolnictw wyższego oraz kształcenia na poziomie równoważnym w celu zwiększenia udziału i poziomu osiągnięć, zwłaszcza w przypadku grup w niekorzystnej sytuacji</v>
          </cell>
        </row>
        <row r="102">
          <cell r="K102" t="str">
            <v>Regionalny Program Operacyjny Województwa Lubuskiego na lata 2014 - 2020</v>
          </cell>
          <cell r="N102"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3">
          <cell r="K103" t="str">
            <v>Regionalny Program Operacyjny Województwa Łódzkiego na lata 2014 - 2020</v>
          </cell>
        </row>
        <row r="104">
          <cell r="K104" t="str">
            <v>Regionalny Program Operacyjny Województwa Małopolskiego na lata 2014 - 2020</v>
          </cell>
          <cell r="N104" t="str">
            <v>PI 2c</v>
          </cell>
        </row>
        <row r="105">
          <cell r="K105" t="str">
            <v>Regionalny Program Operacyjny Województwa Mazowieckiego na lata 2014 - 2020</v>
          </cell>
          <cell r="N105" t="str">
            <v>PI 8vi</v>
          </cell>
        </row>
        <row r="106">
          <cell r="K106" t="str">
            <v>Regionalny Program Operacyjny Województwa Opolskiego na lata 2014 - 2020</v>
          </cell>
          <cell r="N106" t="str">
            <v>PI 9a</v>
          </cell>
        </row>
        <row r="107">
          <cell r="K107" t="str">
            <v>Regionalny Program Operacyjny Województwa Podkarpackiego na lata 2014 - 2020</v>
          </cell>
          <cell r="N107" t="str">
            <v>PI 9iv</v>
          </cell>
        </row>
        <row r="108">
          <cell r="K108" t="str">
            <v>Regionalny Program Operacyjny Województwa Podlaskiego na lata 2014 - 2020</v>
          </cell>
          <cell r="N108" t="str">
            <v>PI 10ii</v>
          </cell>
        </row>
        <row r="109">
          <cell r="K109" t="str">
            <v>Regionalny Program Operacyjny Województwa Pomorskiego na lata 2014 - 2020</v>
          </cell>
          <cell r="N109" t="str">
            <v>PI 10iii</v>
          </cell>
        </row>
        <row r="110">
          <cell r="K110" t="str">
            <v>Regionalny Program Operacyjny Województwa Śląskiego na lata 2014 - 2020</v>
          </cell>
        </row>
        <row r="111">
          <cell r="K111" t="str">
            <v>Regionalny Program Operacyjny Województwa Świętokrzyskiego na lata 2014 - 2020</v>
          </cell>
        </row>
        <row r="112">
          <cell r="K112" t="str">
            <v>Regionalny Program Operacyjny Województwa Warmińsko-Mazurskiego na lata 2014 - 2020</v>
          </cell>
        </row>
        <row r="113">
          <cell r="K113" t="str">
            <v>Regionalny Program Operacyjny Województwa Wielkopolskiego na lata 2014 - 2020</v>
          </cell>
        </row>
        <row r="114">
          <cell r="K114" t="str">
            <v>Regionalny Program Operacyjny Województwa Zachodniopomorskiego na lata 2014 - 2020</v>
          </cell>
        </row>
        <row r="117">
          <cell r="K117" t="str">
            <v>CT2 Zwiększenie dostępności, stopnia wykorzystania i jakości technologii informacyjno-komunikacyjnych</v>
          </cell>
        </row>
        <row r="118">
          <cell r="K118" t="str">
            <v>CT8 Promowanie trwałego i wysokiej jakości zatrudnienia oraz wsparcie mobilności pracowników</v>
          </cell>
        </row>
        <row r="119">
          <cell r="K119" t="str">
            <v>CT9 Promowanie włączenia społecznego, walka z ubóstwem i wszelką dyskryminacją</v>
          </cell>
        </row>
        <row r="120">
          <cell r="K120" t="str">
            <v>CT 10 Inwestowanie w kształcenie, szkolenie oraz szkolenie zawodowe na rzecz zdobywania umiejętności i uczenia się przez całe życie</v>
          </cell>
        </row>
        <row r="122">
          <cell r="K122" t="str">
            <v>Narzędzie 1</v>
          </cell>
          <cell r="M122"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3">
          <cell r="K123" t="str">
            <v>Narzędzie 2</v>
          </cell>
          <cell r="M123" t="str">
            <v>Narzędzie 2 Wdrożenie projektów profilaktycznych dotyczących chorób będących istotnym problemem zdrowotnym regionu [R]</v>
          </cell>
        </row>
        <row r="124">
          <cell r="K124" t="str">
            <v>Narzędzie 3</v>
          </cell>
          <cell r="M124" t="str">
            <v>Narzędzie 3 Wdrożenie programów rehabilitacji medycznej ułatwiających powroty do pracy [R]</v>
          </cell>
        </row>
        <row r="125">
          <cell r="K125" t="str">
            <v>Narzędzie 4</v>
          </cell>
          <cell r="M125" t="str">
            <v>Narzędzie 4 Wdrożenie programów ukierunkowanych na eliminowanie zdrowotnych czynników ryzyka w miejscu pracy [R]</v>
          </cell>
        </row>
        <row r="126">
          <cell r="K126" t="str">
            <v>Narzędzie 5</v>
          </cell>
          <cell r="M126" t="str">
            <v>Narzędzie 5 Rozwój profilaktyki nowotworowej w kierunku wykrywania raka jelita grubego, szyjki macicy i raka piersi [R]</v>
          </cell>
        </row>
        <row r="127">
          <cell r="K127" t="str">
            <v>Narzędzie 6</v>
          </cell>
          <cell r="M127" t="str">
            <v>Narzędzie 6 Utworzenie nowych SOR powstałych od podstaw lub na bazie istniejących izb przyjęć ze szczególnym uwzględnieniem stanowisk wstępnej intensywnej terapii (roboty budowlane, doposażenie) [C]</v>
          </cell>
        </row>
        <row r="128">
          <cell r="K128" t="str">
            <v>Narzędzie 7</v>
          </cell>
          <cell r="M128" t="str">
            <v>Narzędzie 7 Wsparcie istniejących SOR, ze szczególnym uwzględnieniem stanowisk wstępnej intensywnej terapii (roboty budowlane, doposażenie) [C]</v>
          </cell>
        </row>
        <row r="129">
          <cell r="K129" t="str">
            <v>Narzędzie 8</v>
          </cell>
          <cell r="M129" t="str">
            <v>Narzędzie 8 Modernizacja istniejących CU (roboty budowalne, doposażenie) [C]</v>
          </cell>
        </row>
        <row r="130">
          <cell r="K130" t="str">
            <v>Narzędzie 9</v>
          </cell>
          <cell r="M130" t="str">
            <v>Narzędzie 9 Utworzenie nowych CU (roboty budowlane, doposażenie) [C]</v>
          </cell>
        </row>
        <row r="131">
          <cell r="K131" t="str">
            <v>Narzędzie 10</v>
          </cell>
          <cell r="M131"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2">
          <cell r="K132" t="str">
            <v>Narzędzie 11</v>
          </cell>
          <cell r="M132" t="str">
            <v>Narzędzie 11 Wsparcie baz Lotniczego Pogotowia Ratunkowego (roboty budowlane, doposażenie oraz wyposażenie śmigłowców ratowniczych w sprzęt umożliwiający loty w trudnych warunkach atmosferycznych i w nocy) [C]</v>
          </cell>
        </row>
        <row r="133">
          <cell r="K133" t="str">
            <v>Narzędzie 12</v>
          </cell>
          <cell r="M133"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4">
          <cell r="K134" t="str">
            <v>Narzędzie 13</v>
          </cell>
          <cell r="M134" t="str">
            <v>Narzędzie 13 Wsparcie regionalnych podmiotów leczniczych udzielających świadczeń zdrowotnych na rzecz osób dorosłych, dedykowanych chorobom, które są istotną przyczyną dezaktywizacji zawodowej (roboty budowalne, doposażenie) [R]</v>
          </cell>
        </row>
        <row r="135">
          <cell r="K135" t="str">
            <v>Narzędzie 14</v>
          </cell>
          <cell r="M135"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6">
          <cell r="K136" t="str">
            <v>Narzędzie 15</v>
          </cell>
          <cell r="M136"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7">
          <cell r="K137" t="str">
            <v>Narzędzie 16</v>
          </cell>
          <cell r="M137"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38">
          <cell r="K138" t="str">
            <v>Narzędzie 17</v>
          </cell>
          <cell r="M138" t="str">
            <v>Narzędzie 17 Wsparcie podmiotów leczniczych udzielających świadczeń zdrowotnych w zakresie geriatrii, opieki długoterminowej oraz opieki paliatywnej i hospicyjnej (roboty budowlane, doposażenie) [R]</v>
          </cell>
        </row>
        <row r="139">
          <cell r="K139" t="str">
            <v>Narzędzie 18</v>
          </cell>
          <cell r="M139" t="str">
            <v>Narzędzie 18 Wsparcie deinstytucjonalizacji opieki nad osobami zależnymi, w szczególności poprzez rozwój alternatywnych form opieki nad osobami niesamodzielnymi ( w tym osobami starszymi) [C oraz R]</v>
          </cell>
        </row>
        <row r="140">
          <cell r="K140" t="str">
            <v>Narzędzie 19</v>
          </cell>
          <cell r="M140" t="str">
            <v>Narzędzie 19 Wdrożenie programów wczesnego wykrywania wad rozwojowych i rehabilitacji dzieci zagrożonych niepełnosprawnością i niepełnosprawnych [R]</v>
          </cell>
        </row>
        <row r="141">
          <cell r="K141" t="str">
            <v>Narzędzie 20</v>
          </cell>
          <cell r="M141" t="str">
            <v>Narzędzie 20 Działania projakościowe dedykowane podmiotom leczniczym, które świadczą szpitalne usługi medyczne [C]</v>
          </cell>
        </row>
        <row r="142">
          <cell r="K142" t="str">
            <v>Narzędzie 21</v>
          </cell>
          <cell r="M142" t="str">
            <v>Narzędzie 21 Działania projakościowe dedykowane podmiotom świadczącym podstawowa opiekę zdrowotną [C]</v>
          </cell>
        </row>
        <row r="143">
          <cell r="K143" t="str">
            <v>Narzędzie 22</v>
          </cell>
          <cell r="M143"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4">
          <cell r="K144" t="str">
            <v>Narzędzie 23</v>
          </cell>
          <cell r="M144"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5">
          <cell r="K145" t="str">
            <v>Narzędzie 24</v>
          </cell>
          <cell r="M145"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6">
          <cell r="K146" t="str">
            <v>Narzędzie 25</v>
          </cell>
          <cell r="M146" t="str">
            <v>Narzędzie 25 Działania na rzecz rozwoju dialogu społecznego oraz idei społecznej odpowiedzialności instytucji systemu ochrony zdrowia, poprzez m. in. wsparcie współpracy administracji systemu ochrony zdrowia z organizacjami pacjenckimi [C]</v>
          </cell>
        </row>
        <row r="147">
          <cell r="K147" t="str">
            <v>Narzędzie 26</v>
          </cell>
          <cell r="M147" t="str">
            <v>Narzędzie 26 Upowszechnienie wymiany elektronicznej dokumentacji medycznej [C i R]</v>
          </cell>
        </row>
        <row r="148">
          <cell r="K148" t="str">
            <v>Narzędzie 27</v>
          </cell>
          <cell r="M148" t="str">
            <v>Narzędzie 27 Upowszechnienie wymiany telemedycyny [C i R]</v>
          </cell>
        </row>
        <row r="149">
          <cell r="K149" t="str">
            <v>Narzędzie 28</v>
          </cell>
          <cell r="M149" t="str">
            <v>Narzędzie 28 Upowszechnienie wykorzystania systemów rejestrowych i systemów klasyfikacji medycznych [C]</v>
          </cell>
        </row>
        <row r="150">
          <cell r="K150" t="str">
            <v>Narzędzie 29</v>
          </cell>
          <cell r="M150" t="str">
            <v>Narzędzie 29 Udostępnianie informatycznych narzędzi wsparcia efektywnego zarządzania ochrony zdrowia [C]</v>
          </cell>
        </row>
        <row r="151">
          <cell r="K151" t="str">
            <v>Narzędzie 30</v>
          </cell>
          <cell r="M151" t="str">
            <v>Narzędzie 30 Poprawa kompetencji cyfrowych świadczeniodawców i świadczeniobiorców [C]</v>
          </cell>
        </row>
        <row r="152">
          <cell r="K152" t="str">
            <v>Narzędzie 31</v>
          </cell>
          <cell r="M152" t="str">
            <v>Narzędzie 31 Wsparcie rozwoju prac B+R+I w obszarze zdrowia {C i R]</v>
          </cell>
        </row>
        <row r="153">
          <cell r="K153" t="str">
            <v>Narzędzie 32</v>
          </cell>
          <cell r="M153" t="str">
            <v>Narzędzie 32 Realizacja programów rozwojowych dla uczelni medycznych uczestniczących w procesie praktycznego kształcenia studentów, w tym tworzenie centrów symulacji medycznej [C]</v>
          </cell>
        </row>
        <row r="154">
          <cell r="K154" t="str">
            <v>Narzędzie 33</v>
          </cell>
          <cell r="M154" t="str">
            <v>Narzędzie 33 Realizacja programów rozwojowych dla uczelni medycznych uczestniczących w procesie kształcenia pielęgniarek i położnych ukierunkowanych na zwiększenie liczby absolwentów ww. kierunków [C]</v>
          </cell>
        </row>
        <row r="155">
          <cell r="K155" t="str">
            <v>Narzędzie 34</v>
          </cell>
          <cell r="M155" t="str">
            <v>Narzędzie 34 Kształcenie specjalizacyjne lekarzy w dziedzinach istotnych z punktu widzenia potrzeb epidemiologiczno-demograficznych kraju [C]</v>
          </cell>
        </row>
        <row r="156">
          <cell r="K156" t="str">
            <v>Narzędzie 35</v>
          </cell>
          <cell r="M156"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7">
          <cell r="K157" t="str">
            <v>Narzędzie 36</v>
          </cell>
          <cell r="M157" t="str">
            <v>Narzędzie 36 Kształcenie podyplomowe pielęgniarek i położnych w obszarach związanych z potrzebami epidemiologiczno-demograficznymi [C]</v>
          </cell>
        </row>
        <row r="158">
          <cell r="K158" t="str">
            <v>Narzędzie 37</v>
          </cell>
          <cell r="M158" t="str">
            <v>Narzędzie 37 Doskonalenie zawodowe pracowników innych zawodów istotnych z punktu widzenia funkcjonowania systemu ochrony zdrowia w obszarach istotnych dla zaspokojenia potrzeb epidemiologiczno-demograficznych [C]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1"/>
      <sheetName val="Kyteria 1"/>
      <sheetName val="Konkurs 3"/>
      <sheetName val="RPZ 3"/>
      <sheetName val="Kryteria 3"/>
      <sheetName val="Konkurs 4"/>
      <sheetName val="RPZ 4"/>
      <sheetName val="Kryteria 4"/>
      <sheetName val="Konkurs 5"/>
      <sheetName val="RPZ 5"/>
      <sheetName val="Kryteria 5"/>
      <sheetName val="Konkurs 6"/>
      <sheetName val="RPZ 6"/>
      <sheetName val="Kryteria 6"/>
      <sheetName val="Projekt pozakonkursowy"/>
      <sheetName val="Kryteria 7"/>
      <sheetName val="Planowane działania"/>
      <sheetName val="ZAŁ. 1"/>
    </sheetNames>
    <sheetDataSet>
      <sheetData sheetId="0">
        <row r="97">
          <cell r="K97" t="str">
            <v>Program Operacyjny Wiedza, Edukacja, Rozwój</v>
          </cell>
          <cell r="N97" t="str">
            <v>PI 2c Wzmocnienie zastosowań TIK dla e-administracji, e-uczenia się, e-włączenia społecznego, e-kultury i e-zdrowia</v>
          </cell>
        </row>
        <row r="98">
          <cell r="K98" t="str">
            <v>Program Operacyjny Infrastruktura i Środowisko na lata 2014 - 2020</v>
          </cell>
          <cell r="N98" t="str">
            <v>PI 8vi Aktywne i zdrowe starzenie się</v>
          </cell>
        </row>
        <row r="99">
          <cell r="K99" t="str">
            <v>Regionalny Program Operacyjny Województwa Dolnośląskiego na lata 2014 - 2020</v>
          </cell>
          <cell r="N99"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0">
          <cell r="K100" t="str">
            <v>Regionalny Program Operacyjny Województwa Kujawsko-Pomorskiego na lata 2014 - 2020</v>
          </cell>
          <cell r="N100" t="str">
            <v>PI 9iv Ułatwianie dostępu do przystępnych cenowo, trwałych oraz wysokiej jakości usług, w tym opieki zdrowotnej i usług socjalnych świadczonych w interesie ogólnym</v>
          </cell>
        </row>
        <row r="101">
          <cell r="K101" t="str">
            <v>Regionalny Program Operacyjny Województwa Lubelskiego na lata 2014 - 2020</v>
          </cell>
          <cell r="N101" t="str">
            <v>PI 10ii Poprawa jakości, skuteczności i dostępności szkolnictw wyższego oraz kształcenia na poziomie równoważnym w celu zwiększenia udziału i poziomu osiągnięć, zwłaszcza w przypadku grup w niekorzystnej sytuacji</v>
          </cell>
        </row>
        <row r="102">
          <cell r="K102" t="str">
            <v>Regionalny Program Operacyjny Województwa Lubuskiego na lata 2014 - 2020</v>
          </cell>
          <cell r="N102"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3">
          <cell r="K103" t="str">
            <v>Regionalny Program Operacyjny Województwa Łódzkiego na lata 2014 - 2020</v>
          </cell>
        </row>
        <row r="104">
          <cell r="K104" t="str">
            <v>Regionalny Program Operacyjny Województwa Małopolskiego na lata 2014 - 2020</v>
          </cell>
          <cell r="N104" t="str">
            <v>PI 2c</v>
          </cell>
        </row>
        <row r="105">
          <cell r="K105" t="str">
            <v>Regionalny Program Operacyjny Województwa Mazowieckiego na lata 2014 - 2020</v>
          </cell>
          <cell r="N105" t="str">
            <v>PI 8vi</v>
          </cell>
        </row>
        <row r="106">
          <cell r="K106" t="str">
            <v>Regionalny Program Operacyjny Województwa Opolskiego na lata 2014 - 2020</v>
          </cell>
          <cell r="N106" t="str">
            <v>PI 9a</v>
          </cell>
        </row>
        <row r="107">
          <cell r="K107" t="str">
            <v>Regionalny Program Operacyjny Województwa Podkarpackiego na lata 2014 - 2020</v>
          </cell>
          <cell r="N107" t="str">
            <v>PI 9iv</v>
          </cell>
        </row>
        <row r="108">
          <cell r="K108" t="str">
            <v>Regionalny Program Operacyjny Województwa Podlaskiego na lata 2014 - 2020</v>
          </cell>
          <cell r="N108" t="str">
            <v>PI 10ii</v>
          </cell>
        </row>
        <row r="109">
          <cell r="K109" t="str">
            <v>Regionalny Program Operacyjny Województwa Pomorskiego na lata 2014 - 2020</v>
          </cell>
          <cell r="N109" t="str">
            <v>PI 10iii</v>
          </cell>
        </row>
        <row r="110">
          <cell r="K110" t="str">
            <v>Regionalny Program Operacyjny Województwa Śląskiego na lata 2014 - 2020</v>
          </cell>
        </row>
        <row r="111">
          <cell r="K111" t="str">
            <v>Regionalny Program Operacyjny Województwa Świętokrzyskiego na lata 2014 - 2020</v>
          </cell>
        </row>
        <row r="112">
          <cell r="K112" t="str">
            <v>Regionalny Program Operacyjny Województwa Warmińsko-Mazurskiego na lata 2014 - 2020</v>
          </cell>
        </row>
        <row r="113">
          <cell r="K113" t="str">
            <v>Regionalny Program Operacyjny Województwa Wielkopolskiego na lata 2014 - 2020</v>
          </cell>
        </row>
        <row r="114">
          <cell r="K114" t="str">
            <v>Regionalny Program Operacyjny Województwa Zachodniopomorskiego na lata 2014 - 2020</v>
          </cell>
        </row>
        <row r="117">
          <cell r="K117" t="str">
            <v>CT2 Zwiększenie dostępności, stopnia wykorzystania i jakości technologii informacyjno-komunikacyjnych</v>
          </cell>
        </row>
        <row r="118">
          <cell r="K118" t="str">
            <v>CT8 Promowanie trwałego i wysokiej jakości zatrudnienia oraz wsparcie mobilności pracowników</v>
          </cell>
        </row>
        <row r="119">
          <cell r="K119" t="str">
            <v>CT9 Promowanie włączenia społecznego, walka z ubóstwem i wszelką dyskryminacją</v>
          </cell>
        </row>
        <row r="120">
          <cell r="K120" t="str">
            <v>CT 10 Inwestowanie w kształcenie, szkolenie oraz szkolenie zawodowe na rzecz zdobywania umiejętności i uczenia się przez całe życie</v>
          </cell>
        </row>
        <row r="122">
          <cell r="K122" t="str">
            <v>Narzędzie 1</v>
          </cell>
          <cell r="M122"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3">
          <cell r="K123" t="str">
            <v>Narzędzie 2</v>
          </cell>
          <cell r="M123" t="str">
            <v>Narzędzie 2 Wdrożenie projektów profilaktycznych dotyczących chorób będących istotnym problemem zdrowotnym regionu [R]</v>
          </cell>
        </row>
        <row r="124">
          <cell r="K124" t="str">
            <v>Narzędzie 3</v>
          </cell>
          <cell r="M124" t="str">
            <v>Narzędzie 3 Wdrożenie programów rehabilitacji medycznej ułatwiających powroty do pracy [R]</v>
          </cell>
        </row>
        <row r="125">
          <cell r="K125" t="str">
            <v>Narzędzie 4</v>
          </cell>
          <cell r="M125" t="str">
            <v>Narzędzie 4 Wdrożenie programów ukierunkowanych na eliminowanie zdrowotnych czynników ryzyka w miejscu pracy [R]</v>
          </cell>
        </row>
        <row r="126">
          <cell r="K126" t="str">
            <v>Narzędzie 5</v>
          </cell>
          <cell r="M126" t="str">
            <v>Narzędzie 5 Rozwój profilaktyki nowotworowej w kierunku wykrywania raka jelita grubego, szyjki macicy i raka piersi [R]</v>
          </cell>
        </row>
        <row r="127">
          <cell r="K127" t="str">
            <v>Narzędzie 6</v>
          </cell>
          <cell r="M127" t="str">
            <v>Narzędzie 6 Utworzenie nowych SOR powstałych od podstaw lub na bazie istniejących izb przyjęć ze szczególnym uwzględnieniem stanowisk wstępnej intensywnej terapii (roboty budowlane, doposażenie) [C]</v>
          </cell>
        </row>
        <row r="128">
          <cell r="K128" t="str">
            <v>Narzędzie 7</v>
          </cell>
          <cell r="M128" t="str">
            <v>Narzędzie 7 Wsparcie istniejących SOR, ze szczególnym uwzględnieniem stanowisk wstępnej intensywnej terapii (roboty budowlane, doposażenie) [C]</v>
          </cell>
        </row>
        <row r="129">
          <cell r="K129" t="str">
            <v>Narzędzie 8</v>
          </cell>
          <cell r="M129" t="str">
            <v>Narzędzie 8 Modernizacja istniejących CU (roboty budowalne, doposażenie) [C]</v>
          </cell>
        </row>
        <row r="130">
          <cell r="K130" t="str">
            <v>Narzędzie 9</v>
          </cell>
          <cell r="M130" t="str">
            <v>Narzędzie 9 Utworzenie nowych CU (roboty budowlane, doposażenie) [C]</v>
          </cell>
        </row>
        <row r="131">
          <cell r="K131" t="str">
            <v>Narzędzie 10</v>
          </cell>
          <cell r="M131"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2">
          <cell r="K132" t="str">
            <v>Narzędzie 11</v>
          </cell>
          <cell r="M132" t="str">
            <v>Narzędzie 11 Wsparcie baz Lotniczego Pogotowia Ratunkowego (roboty budowlane, doposażenie oraz wyposażenie śmigłowców ratowniczych w sprzęt umożliwiający loty w trudnych warunkach atmosferycznych i w nocy) [C]</v>
          </cell>
        </row>
        <row r="133">
          <cell r="K133" t="str">
            <v>Narzędzie 12</v>
          </cell>
          <cell r="M133"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4">
          <cell r="K134" t="str">
            <v>Narzędzie 13</v>
          </cell>
          <cell r="M134" t="str">
            <v>Narzędzie 13 Wsparcie regionalnych podmiotów leczniczych udzielających świadczeń zdrowotnych na rzecz osób dorosłych, dedykowanych chorobom, które są istotną przyczyną dezaktywizacji zawodowej (roboty budowalne, doposażenie) [R]</v>
          </cell>
        </row>
        <row r="135">
          <cell r="K135" t="str">
            <v>Narzędzie 14</v>
          </cell>
          <cell r="M135"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6">
          <cell r="K136" t="str">
            <v>Narzędzie 15</v>
          </cell>
          <cell r="M136"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7">
          <cell r="K137" t="str">
            <v>Narzędzie 16</v>
          </cell>
          <cell r="M137"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38">
          <cell r="K138" t="str">
            <v>Narzędzie 17</v>
          </cell>
          <cell r="M138" t="str">
            <v>Narzędzie 17 Wsparcie podmiotów leczniczych udzielających świadczeń zdrowotnych w zakresie geriatrii, opieki długoterminowej oraz opieki paliatywnej i hospicyjnej (roboty budowlane, doposażenie) [R]</v>
          </cell>
        </row>
        <row r="139">
          <cell r="K139" t="str">
            <v>Narzędzie 18</v>
          </cell>
          <cell r="M139" t="str">
            <v>Narzędzie 18 Wsparcie deinstytucjonalizacji opieki nad osobami zależnymi, w szczególności poprzez rozwój alternatywnych form opieki nad osobami niesamodzielnymi ( w tym osobami starszymi) [C oraz R]</v>
          </cell>
        </row>
        <row r="140">
          <cell r="K140" t="str">
            <v>Narzędzie 19</v>
          </cell>
          <cell r="M140" t="str">
            <v>Narzędzie 19 Wdrożenie programów wczesnego wykrywania wad rozwojowych i rehabilitacji dzieci zagrożonych niepełnosprawnością i niepełnosprawnych [R]</v>
          </cell>
        </row>
        <row r="141">
          <cell r="K141" t="str">
            <v>Narzędzie 20</v>
          </cell>
          <cell r="M141" t="str">
            <v>Narzędzie 20 Działania projakościowe dedykowane podmiotom leczniczym, które świadczą szpitalne usługi medyczne [C]</v>
          </cell>
        </row>
        <row r="142">
          <cell r="K142" t="str">
            <v>Narzędzie 21</v>
          </cell>
          <cell r="M142" t="str">
            <v>Narzędzie 21 Działania projakościowe dedykowane podmiotom świadczącym podstawowa opiekę zdrowotną [C]</v>
          </cell>
        </row>
        <row r="143">
          <cell r="K143" t="str">
            <v>Narzędzie 22</v>
          </cell>
          <cell r="M143"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4">
          <cell r="K144" t="str">
            <v>Narzędzie 23</v>
          </cell>
          <cell r="M144"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5">
          <cell r="K145" t="str">
            <v>Narzędzie 24</v>
          </cell>
          <cell r="M145"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6">
          <cell r="K146" t="str">
            <v>Narzędzie 25</v>
          </cell>
          <cell r="M146" t="str">
            <v>Narzędzie 25 Działania na rzecz rozwoju dialogu społecznego oraz idei społecznej odpowiedzialności instytucji systemu ochrony zdrowia, poprzez m. in. wsparcie współpracy administracji systemu ochrony zdrowia z organizacjami pacjenckimi [C]</v>
          </cell>
        </row>
        <row r="147">
          <cell r="K147" t="str">
            <v>Narzędzie 26</v>
          </cell>
          <cell r="M147" t="str">
            <v>Narzędzie 26 Upowszechnienie wymiany elektronicznej dokumentacji medycznej [C i R]</v>
          </cell>
        </row>
        <row r="148">
          <cell r="K148" t="str">
            <v>Narzędzie 27</v>
          </cell>
          <cell r="M148" t="str">
            <v>Narzędzie 27 Upowszechnienie wymiany telemedycyny [C i R]</v>
          </cell>
        </row>
        <row r="149">
          <cell r="K149" t="str">
            <v>Narzędzie 28</v>
          </cell>
          <cell r="M149" t="str">
            <v>Narzędzie 28 Upowszechnienie wykorzystania systemów rejestrowych i systemów klasyfikacji medycznych [C]</v>
          </cell>
        </row>
        <row r="150">
          <cell r="K150" t="str">
            <v>Narzędzie 29</v>
          </cell>
          <cell r="M150" t="str">
            <v>Narzędzie 29 Udostępnianie informatycznych narzędzi wsparcia efektywnego zarządzania ochrony zdrowia [C]</v>
          </cell>
        </row>
        <row r="151">
          <cell r="K151" t="str">
            <v>Narzędzie 30</v>
          </cell>
          <cell r="M151" t="str">
            <v>Narzędzie 30 Poprawa kompetencji cyfrowych świadczeniodawców i świadczeniobiorców [C]</v>
          </cell>
        </row>
        <row r="152">
          <cell r="K152" t="str">
            <v>Narzędzie 31</v>
          </cell>
          <cell r="M152" t="str">
            <v>Narzędzie 31 Wsparcie rozwoju prac B+R+I w obszarze zdrowia {C i R]</v>
          </cell>
        </row>
        <row r="153">
          <cell r="K153" t="str">
            <v>Narzędzie 32</v>
          </cell>
          <cell r="M153" t="str">
            <v>Narzędzie 32 Realizacja programów rozwojowych dla uczelni medycznych uczestniczących w procesie praktycznego kształcenia studentów, w tym tworzenie centrów symulacji medycznej [C]</v>
          </cell>
        </row>
        <row r="154">
          <cell r="K154" t="str">
            <v>Narzędzie 33</v>
          </cell>
          <cell r="M154" t="str">
            <v>Narzędzie 33 Realizacja programów rozwojowych dla uczelni medycznych uczestniczących w procesie kształcenia pielęgniarek i położnych ukierunkowanych na zwiększenie liczby absolwentów ww. kierunków [C]</v>
          </cell>
        </row>
        <row r="155">
          <cell r="K155" t="str">
            <v>Narzędzie 34</v>
          </cell>
          <cell r="M155" t="str">
            <v>Narzędzie 34 Kształcenie specjalizacyjne lekarzy w dziedzinach istotnych z punktu widzenia potrzeb epidemiologiczno-demograficznych kraju [C]</v>
          </cell>
        </row>
        <row r="156">
          <cell r="K156" t="str">
            <v>Narzędzie 35</v>
          </cell>
          <cell r="M156"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7">
          <cell r="K157" t="str">
            <v>Narzędzie 36</v>
          </cell>
          <cell r="M157" t="str">
            <v>Narzędzie 36 Kształcenie podyplomowe pielęgniarek i położnych w obszarach związanych z potrzebami epidemiologiczno-demograficznymi [C]</v>
          </cell>
        </row>
        <row r="158">
          <cell r="K158" t="str">
            <v>Narzędzie 37</v>
          </cell>
          <cell r="M158" t="str">
            <v>Narzędzie 37 Doskonalenie zawodowe pracowników innych zawodów istotnych z punktu widzenia funkcjonowania systemu ochrony zdrowia w obszarach istotnych dla zaspokojenia potrzeb epidemiologiczno-demograficznych [C]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1"/>
      <sheetName val="Kyteria 1"/>
      <sheetName val=" Konkurs 2"/>
      <sheetName val="RPZ 2"/>
      <sheetName val="Kryteria 2"/>
      <sheetName val="Konkurs 3"/>
      <sheetName val="RPZ 3"/>
      <sheetName val="Kryteria 3"/>
      <sheetName val="Konkurs 4"/>
      <sheetName val="RPZ 4"/>
      <sheetName val="Kryteria 4"/>
      <sheetName val="Konkurs 5"/>
      <sheetName val="RPZ 5"/>
      <sheetName val="Kryteria 5"/>
      <sheetName val="Konkurs 6"/>
      <sheetName val="RPZ 6"/>
      <sheetName val="Kryteria 6"/>
      <sheetName val="Projekt pozakonkursowy"/>
      <sheetName val="Planowane działania"/>
      <sheetName val="ZAŁ. 1"/>
    </sheetNames>
    <sheetDataSet>
      <sheetData sheetId="0">
        <row r="98">
          <cell r="K98" t="str">
            <v>Program Operacyjny Wiedza, Edukacja, Rozwój</v>
          </cell>
        </row>
      </sheetData>
      <sheetData sheetId="1"/>
      <sheetData sheetId="2"/>
      <sheetData sheetId="3">
        <row r="55">
          <cell r="M55" t="str">
            <v>dolnośląskie</v>
          </cell>
        </row>
        <row r="56">
          <cell r="N56" t="str">
            <v>EFRR</v>
          </cell>
        </row>
        <row r="57">
          <cell r="N57" t="str">
            <v>EFS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1"/>
      <sheetName val="Kyteria 1"/>
      <sheetName val="Konkurs 3"/>
      <sheetName val="RPZ 3"/>
      <sheetName val="Kryteria 3"/>
      <sheetName val="Konkurs 4"/>
      <sheetName val="RPZ 4"/>
      <sheetName val="Kryteria 4"/>
      <sheetName val="Konkurs 5"/>
      <sheetName val="RPZ 5"/>
      <sheetName val="Kryteria 5"/>
      <sheetName val="Konkurs 6"/>
      <sheetName val="RPZ 6"/>
      <sheetName val="Kryteria 6"/>
      <sheetName val="Projekt pozakonkursowy"/>
      <sheetName val="Kryteria 7"/>
      <sheetName val="Planowane działania"/>
      <sheetName val="ZAŁ. 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4"/>
  <sheetViews>
    <sheetView tabSelected="1" view="pageBreakPreview" zoomScale="120" zoomScaleNormal="100" zoomScaleSheetLayoutView="120" workbookViewId="0">
      <selection activeCell="F2" sqref="F2:J2"/>
    </sheetView>
  </sheetViews>
  <sheetFormatPr defaultColWidth="9.109375" defaultRowHeight="13.8"/>
  <cols>
    <col min="1" max="1" width="12.88671875" style="1" customWidth="1"/>
    <col min="2" max="3" width="8.44140625" style="1" customWidth="1"/>
    <col min="4" max="6" width="11.88671875" style="1" customWidth="1"/>
    <col min="7" max="7" width="14.88671875" style="1" bestFit="1" customWidth="1"/>
    <col min="8" max="8" width="14.88671875" style="1" customWidth="1"/>
    <col min="9" max="9" width="9.5546875" style="1" customWidth="1"/>
    <col min="10" max="10" width="9.109375" style="1"/>
    <col min="11" max="15" width="9.109375" style="1" customWidth="1"/>
    <col min="16" max="16384" width="9.109375" style="1"/>
  </cols>
  <sheetData>
    <row r="1" spans="1:30" ht="45" customHeight="1">
      <c r="A1" s="111" t="s">
        <v>0</v>
      </c>
      <c r="B1" s="112"/>
      <c r="C1" s="112"/>
      <c r="D1" s="112"/>
      <c r="E1" s="112"/>
      <c r="F1" s="112"/>
      <c r="G1" s="112"/>
      <c r="H1" s="112"/>
      <c r="I1" s="112"/>
      <c r="J1" s="113"/>
    </row>
    <row r="2" spans="1:30" ht="30" customHeight="1" thickBot="1">
      <c r="A2" s="114" t="s">
        <v>1</v>
      </c>
      <c r="B2" s="115"/>
      <c r="C2" s="115"/>
      <c r="D2" s="115"/>
      <c r="E2" s="116"/>
      <c r="F2" s="117" t="s">
        <v>1193</v>
      </c>
      <c r="G2" s="118"/>
      <c r="H2" s="118"/>
      <c r="I2" s="118"/>
      <c r="J2" s="119"/>
    </row>
    <row r="3" spans="1:30" ht="15" customHeight="1" thickBot="1">
      <c r="A3" s="120"/>
      <c r="B3" s="120"/>
      <c r="C3" s="120"/>
      <c r="D3" s="120"/>
      <c r="E3" s="120"/>
      <c r="F3" s="120"/>
      <c r="G3" s="120"/>
      <c r="H3" s="120"/>
      <c r="I3" s="120"/>
      <c r="J3" s="120"/>
    </row>
    <row r="4" spans="1:30" ht="30" customHeight="1">
      <c r="A4" s="121" t="s">
        <v>2</v>
      </c>
      <c r="B4" s="122"/>
      <c r="C4" s="122"/>
      <c r="D4" s="122"/>
      <c r="E4" s="122"/>
      <c r="F4" s="122"/>
      <c r="G4" s="122"/>
      <c r="H4" s="122"/>
      <c r="I4" s="122"/>
      <c r="J4" s="123"/>
    </row>
    <row r="5" spans="1:30" ht="30" customHeight="1">
      <c r="A5" s="124" t="s">
        <v>3</v>
      </c>
      <c r="B5" s="125"/>
      <c r="C5" s="125"/>
      <c r="D5" s="125"/>
      <c r="E5" s="126" t="s">
        <v>4</v>
      </c>
      <c r="F5" s="127"/>
      <c r="G5" s="127"/>
      <c r="H5" s="127"/>
      <c r="I5" s="127"/>
      <c r="J5" s="128"/>
    </row>
    <row r="6" spans="1:30" ht="45" customHeight="1">
      <c r="A6" s="124" t="s">
        <v>5</v>
      </c>
      <c r="B6" s="125"/>
      <c r="C6" s="125"/>
      <c r="D6" s="125"/>
      <c r="E6" s="129" t="s">
        <v>1103</v>
      </c>
      <c r="F6" s="129"/>
      <c r="G6" s="129"/>
      <c r="H6" s="129"/>
      <c r="I6" s="129"/>
      <c r="J6" s="130"/>
    </row>
    <row r="7" spans="1:30" ht="63.75" customHeight="1" thickBot="1">
      <c r="A7" s="131" t="s">
        <v>6</v>
      </c>
      <c r="B7" s="132"/>
      <c r="C7" s="132"/>
      <c r="D7" s="132"/>
      <c r="E7" s="133" t="s">
        <v>1102</v>
      </c>
      <c r="F7" s="133"/>
      <c r="G7" s="133"/>
      <c r="H7" s="133"/>
      <c r="I7" s="133"/>
      <c r="J7" s="134"/>
    </row>
    <row r="8" spans="1:30" s="2" customFormat="1" ht="15" customHeight="1" thickBot="1">
      <c r="A8" s="135"/>
      <c r="B8" s="135"/>
      <c r="C8" s="135"/>
      <c r="D8" s="135"/>
      <c r="E8" s="135"/>
      <c r="F8" s="135"/>
      <c r="G8" s="135"/>
      <c r="H8" s="135"/>
      <c r="I8" s="135"/>
      <c r="J8" s="135"/>
    </row>
    <row r="9" spans="1:30" s="2" customFormat="1" ht="30" customHeight="1">
      <c r="A9" s="108" t="s">
        <v>7</v>
      </c>
      <c r="B9" s="109"/>
      <c r="C9" s="109"/>
      <c r="D9" s="109"/>
      <c r="E9" s="109"/>
      <c r="F9" s="109"/>
      <c r="G9" s="109"/>
      <c r="H9" s="109"/>
      <c r="I9" s="109"/>
      <c r="J9" s="110"/>
    </row>
    <row r="10" spans="1:30" ht="30" customHeight="1">
      <c r="A10" s="136" t="s">
        <v>8</v>
      </c>
      <c r="B10" s="138" t="s">
        <v>9</v>
      </c>
      <c r="C10" s="138"/>
      <c r="D10" s="139" t="s">
        <v>10</v>
      </c>
      <c r="E10" s="141" t="s">
        <v>11</v>
      </c>
      <c r="F10" s="142"/>
      <c r="G10" s="138" t="s">
        <v>12</v>
      </c>
      <c r="H10" s="138"/>
      <c r="I10" s="138" t="s">
        <v>13</v>
      </c>
      <c r="J10" s="145"/>
    </row>
    <row r="11" spans="1:30" ht="49.5" customHeight="1">
      <c r="A11" s="137"/>
      <c r="B11" s="139"/>
      <c r="C11" s="139"/>
      <c r="D11" s="140"/>
      <c r="E11" s="143"/>
      <c r="F11" s="144"/>
      <c r="G11" s="3" t="s">
        <v>14</v>
      </c>
      <c r="H11" s="3" t="s">
        <v>15</v>
      </c>
      <c r="I11" s="139"/>
      <c r="J11" s="146"/>
    </row>
    <row r="12" spans="1:30" ht="75" customHeight="1">
      <c r="A12" s="5" t="s">
        <v>85</v>
      </c>
      <c r="B12" s="147" t="s">
        <v>1055</v>
      </c>
      <c r="C12" s="148"/>
      <c r="D12" s="5" t="s">
        <v>1100</v>
      </c>
      <c r="E12" s="126" t="s">
        <v>1056</v>
      </c>
      <c r="F12" s="149"/>
      <c r="G12" s="6">
        <v>244800000</v>
      </c>
      <c r="H12" s="6">
        <v>43200000</v>
      </c>
      <c r="I12" s="126" t="s">
        <v>1101</v>
      </c>
      <c r="J12" s="149"/>
      <c r="K12" s="8"/>
      <c r="AD12" s="9" t="s">
        <v>21</v>
      </c>
    </row>
    <row r="13" spans="1:30" ht="46.5" hidden="1" customHeight="1">
      <c r="A13" s="4"/>
      <c r="B13" s="150"/>
      <c r="C13" s="151"/>
      <c r="D13" s="5"/>
      <c r="E13" s="126"/>
      <c r="F13" s="149"/>
      <c r="G13" s="10"/>
      <c r="H13" s="11"/>
      <c r="I13" s="152"/>
      <c r="J13" s="153"/>
      <c r="K13" s="8"/>
      <c r="AD13" s="9"/>
    </row>
    <row r="14" spans="1:30" ht="42.75" hidden="1" customHeight="1">
      <c r="A14" s="4"/>
      <c r="B14" s="150"/>
      <c r="C14" s="151"/>
      <c r="D14" s="5"/>
      <c r="E14" s="126"/>
      <c r="F14" s="149"/>
      <c r="G14" s="10"/>
      <c r="H14" s="11"/>
      <c r="I14" s="152"/>
      <c r="J14" s="153"/>
      <c r="K14" s="8"/>
      <c r="AD14" s="9"/>
    </row>
    <row r="15" spans="1:30" ht="54" hidden="1" customHeight="1">
      <c r="A15" s="4"/>
      <c r="B15" s="150"/>
      <c r="C15" s="151"/>
      <c r="D15" s="5"/>
      <c r="E15" s="126"/>
      <c r="F15" s="149"/>
      <c r="G15" s="6"/>
      <c r="H15" s="7"/>
      <c r="I15" s="150"/>
      <c r="J15" s="155"/>
      <c r="K15" s="8"/>
      <c r="AD15" s="9" t="s">
        <v>21</v>
      </c>
    </row>
    <row r="16" spans="1:30" ht="14.25" customHeight="1">
      <c r="AD16" s="9" t="s">
        <v>21</v>
      </c>
    </row>
    <row r="17" spans="5:8" ht="4.5" customHeight="1"/>
    <row r="18" spans="5:8" ht="14.4" thickBot="1"/>
    <row r="19" spans="5:8" ht="15" customHeight="1">
      <c r="E19" s="12"/>
      <c r="F19" s="13"/>
      <c r="G19" s="13"/>
      <c r="H19" s="14"/>
    </row>
    <row r="20" spans="5:8" ht="15" customHeight="1">
      <c r="E20" s="15"/>
      <c r="F20" s="16"/>
      <c r="G20" s="16"/>
      <c r="H20" s="17"/>
    </row>
    <row r="21" spans="5:8" ht="15" customHeight="1">
      <c r="E21" s="15"/>
      <c r="F21" s="16"/>
      <c r="G21" s="16"/>
      <c r="H21" s="17"/>
    </row>
    <row r="22" spans="5:8" ht="15" customHeight="1">
      <c r="E22" s="15"/>
      <c r="F22" s="16"/>
      <c r="G22" s="16"/>
      <c r="H22" s="17"/>
    </row>
    <row r="23" spans="5:8" ht="15" customHeight="1">
      <c r="E23" s="15"/>
      <c r="F23" s="16"/>
      <c r="G23" s="16"/>
      <c r="H23" s="17"/>
    </row>
    <row r="24" spans="5:8" ht="27" customHeight="1" thickBot="1">
      <c r="E24" s="18"/>
      <c r="F24" s="19"/>
      <c r="G24" s="19"/>
      <c r="H24" s="20"/>
    </row>
    <row r="27" spans="5:8" ht="12.75" customHeight="1">
      <c r="E27" s="154" t="s">
        <v>24</v>
      </c>
      <c r="F27" s="154"/>
      <c r="G27" s="154"/>
      <c r="H27" s="154"/>
    </row>
    <row r="28" spans="5:8">
      <c r="E28" s="154"/>
      <c r="F28" s="154"/>
      <c r="G28" s="154"/>
      <c r="H28" s="154"/>
    </row>
    <row r="29" spans="5:8">
      <c r="E29" s="154"/>
      <c r="F29" s="154"/>
      <c r="G29" s="154"/>
      <c r="H29" s="154"/>
    </row>
    <row r="84" spans="7:14">
      <c r="K84" s="21"/>
    </row>
    <row r="85" spans="7:14">
      <c r="K85" s="21"/>
    </row>
    <row r="86" spans="7:14" ht="14.4">
      <c r="G86" t="s">
        <v>25</v>
      </c>
      <c r="H86" s="22" t="s">
        <v>26</v>
      </c>
      <c r="K86" s="23" t="s">
        <v>27</v>
      </c>
    </row>
    <row r="87" spans="7:14" ht="14.4">
      <c r="G87" t="s">
        <v>28</v>
      </c>
      <c r="H87" s="22" t="s">
        <v>29</v>
      </c>
      <c r="K87" s="23" t="s">
        <v>30</v>
      </c>
    </row>
    <row r="88" spans="7:14" ht="14.4">
      <c r="G88" t="s">
        <v>31</v>
      </c>
      <c r="H88" s="22" t="s">
        <v>32</v>
      </c>
      <c r="K88" s="23" t="s">
        <v>33</v>
      </c>
    </row>
    <row r="89" spans="7:14" ht="14.4">
      <c r="G89" t="s">
        <v>34</v>
      </c>
      <c r="H89" s="22" t="s">
        <v>35</v>
      </c>
      <c r="K89" s="23" t="s">
        <v>36</v>
      </c>
    </row>
    <row r="90" spans="7:14" ht="14.4">
      <c r="G90" t="s">
        <v>37</v>
      </c>
      <c r="H90" s="22" t="s">
        <v>38</v>
      </c>
      <c r="K90" s="23"/>
    </row>
    <row r="91" spans="7:14" ht="14.4">
      <c r="G91" t="s">
        <v>39</v>
      </c>
      <c r="H91" s="22" t="s">
        <v>40</v>
      </c>
    </row>
    <row r="92" spans="7:14" ht="14.4">
      <c r="G92" t="s">
        <v>41</v>
      </c>
      <c r="H92" s="22" t="s">
        <v>42</v>
      </c>
    </row>
    <row r="93" spans="7:14" ht="14.4">
      <c r="G93" t="s">
        <v>43</v>
      </c>
      <c r="H93" s="22" t="s">
        <v>44</v>
      </c>
    </row>
    <row r="94" spans="7:14" ht="14.4">
      <c r="G94" t="s">
        <v>45</v>
      </c>
      <c r="H94" s="22" t="s">
        <v>46</v>
      </c>
    </row>
    <row r="95" spans="7:14" ht="14.4">
      <c r="G95" t="s">
        <v>47</v>
      </c>
      <c r="H95" s="22" t="s">
        <v>48</v>
      </c>
    </row>
    <row r="96" spans="7:14" ht="14.4">
      <c r="G96" t="s">
        <v>49</v>
      </c>
      <c r="H96" s="22" t="s">
        <v>50</v>
      </c>
      <c r="K96" s="1" t="s">
        <v>51</v>
      </c>
      <c r="N96" s="1" t="s">
        <v>52</v>
      </c>
    </row>
    <row r="97" spans="7:14" ht="14.4">
      <c r="G97" t="s">
        <v>53</v>
      </c>
      <c r="H97" s="22" t="s">
        <v>54</v>
      </c>
      <c r="K97" s="1" t="s">
        <v>55</v>
      </c>
      <c r="N97" s="1" t="s">
        <v>56</v>
      </c>
    </row>
    <row r="98" spans="7:14" ht="14.4">
      <c r="G98" t="s">
        <v>57</v>
      </c>
      <c r="H98" s="22" t="s">
        <v>58</v>
      </c>
      <c r="K98" s="1" t="s">
        <v>59</v>
      </c>
      <c r="N98" s="1" t="s">
        <v>60</v>
      </c>
    </row>
    <row r="99" spans="7:14" ht="14.4">
      <c r="G99" t="s">
        <v>61</v>
      </c>
      <c r="H99" s="22" t="s">
        <v>62</v>
      </c>
      <c r="K99" s="1" t="s">
        <v>63</v>
      </c>
      <c r="N99" s="1" t="s">
        <v>64</v>
      </c>
    </row>
    <row r="100" spans="7:14" ht="14.4">
      <c r="G100" t="s">
        <v>65</v>
      </c>
      <c r="H100" s="22" t="s">
        <v>66</v>
      </c>
      <c r="K100" s="1" t="s">
        <v>67</v>
      </c>
      <c r="N100" s="1" t="s">
        <v>68</v>
      </c>
    </row>
    <row r="101" spans="7:14" ht="14.4">
      <c r="G101" t="s">
        <v>69</v>
      </c>
      <c r="H101" s="22" t="s">
        <v>70</v>
      </c>
      <c r="K101" s="1" t="s">
        <v>71</v>
      </c>
      <c r="N101" s="1" t="s">
        <v>72</v>
      </c>
    </row>
    <row r="102" spans="7:14" ht="14.4">
      <c r="G102" t="s">
        <v>73</v>
      </c>
      <c r="H102" s="22" t="s">
        <v>74</v>
      </c>
      <c r="K102" s="1" t="s">
        <v>75</v>
      </c>
    </row>
    <row r="103" spans="7:14" ht="14.4">
      <c r="G103" t="s">
        <v>76</v>
      </c>
      <c r="H103" s="22" t="s">
        <v>77</v>
      </c>
      <c r="K103" s="1" t="s">
        <v>78</v>
      </c>
      <c r="N103" s="1" t="s">
        <v>16</v>
      </c>
    </row>
    <row r="104" spans="7:14" ht="14.4">
      <c r="G104" t="s">
        <v>79</v>
      </c>
      <c r="H104" s="22" t="s">
        <v>80</v>
      </c>
      <c r="K104" s="1" t="s">
        <v>81</v>
      </c>
      <c r="N104" s="1" t="s">
        <v>18</v>
      </c>
    </row>
    <row r="105" spans="7:14" ht="14.4">
      <c r="G105" t="s">
        <v>82</v>
      </c>
      <c r="H105" s="22" t="s">
        <v>83</v>
      </c>
      <c r="K105" s="1" t="s">
        <v>84</v>
      </c>
      <c r="N105" s="1" t="s">
        <v>85</v>
      </c>
    </row>
    <row r="106" spans="7:14" ht="14.4">
      <c r="G106" t="s">
        <v>86</v>
      </c>
      <c r="H106" s="22" t="s">
        <v>87</v>
      </c>
      <c r="K106" s="1" t="s">
        <v>88</v>
      </c>
      <c r="N106" s="1" t="s">
        <v>22</v>
      </c>
    </row>
    <row r="107" spans="7:14" ht="14.4">
      <c r="G107" t="s">
        <v>89</v>
      </c>
      <c r="H107" s="22" t="s">
        <v>90</v>
      </c>
      <c r="K107" s="1" t="s">
        <v>91</v>
      </c>
      <c r="N107" s="1" t="s">
        <v>92</v>
      </c>
    </row>
    <row r="108" spans="7:14" ht="14.4">
      <c r="G108" t="s">
        <v>93</v>
      </c>
      <c r="H108" s="22" t="s">
        <v>94</v>
      </c>
      <c r="K108" s="1" t="s">
        <v>95</v>
      </c>
      <c r="N108" s="1" t="s">
        <v>96</v>
      </c>
    </row>
    <row r="109" spans="7:14" ht="14.4">
      <c r="G109" t="s">
        <v>97</v>
      </c>
      <c r="H109" s="22" t="s">
        <v>98</v>
      </c>
      <c r="K109" s="1" t="s">
        <v>99</v>
      </c>
    </row>
    <row r="110" spans="7:14" ht="14.4">
      <c r="G110" t="s">
        <v>100</v>
      </c>
      <c r="H110" s="22" t="s">
        <v>101</v>
      </c>
      <c r="K110" s="1" t="s">
        <v>102</v>
      </c>
    </row>
    <row r="111" spans="7:14" ht="14.4">
      <c r="G111" t="s">
        <v>103</v>
      </c>
      <c r="H111" s="22" t="s">
        <v>104</v>
      </c>
      <c r="K111" s="1" t="s">
        <v>105</v>
      </c>
    </row>
    <row r="112" spans="7:14" ht="14.4">
      <c r="G112" t="s">
        <v>106</v>
      </c>
      <c r="H112" s="22" t="s">
        <v>107</v>
      </c>
      <c r="K112" s="1" t="s">
        <v>4</v>
      </c>
    </row>
    <row r="113" spans="7:13" ht="14.4">
      <c r="G113" t="s">
        <v>108</v>
      </c>
      <c r="H113" s="22" t="s">
        <v>109</v>
      </c>
      <c r="K113" s="1" t="s">
        <v>110</v>
      </c>
    </row>
    <row r="114" spans="7:13" ht="14.4">
      <c r="G114" t="s">
        <v>111</v>
      </c>
      <c r="H114" s="22" t="s">
        <v>112</v>
      </c>
    </row>
    <row r="115" spans="7:13" ht="14.4">
      <c r="G115" t="s">
        <v>113</v>
      </c>
      <c r="H115" s="22" t="s">
        <v>114</v>
      </c>
    </row>
    <row r="116" spans="7:13" ht="14.4">
      <c r="G116" t="s">
        <v>115</v>
      </c>
      <c r="H116" s="22" t="s">
        <v>116</v>
      </c>
      <c r="K116" s="1" t="s">
        <v>117</v>
      </c>
    </row>
    <row r="117" spans="7:13" ht="14.4">
      <c r="G117" t="s">
        <v>118</v>
      </c>
      <c r="H117" s="22" t="s">
        <v>119</v>
      </c>
      <c r="K117" s="1" t="s">
        <v>120</v>
      </c>
    </row>
    <row r="118" spans="7:13" ht="14.4">
      <c r="G118" t="s">
        <v>121</v>
      </c>
      <c r="H118" s="22" t="s">
        <v>122</v>
      </c>
      <c r="K118" s="1" t="s">
        <v>123</v>
      </c>
    </row>
    <row r="119" spans="7:13" ht="14.4">
      <c r="G119" t="s">
        <v>124</v>
      </c>
      <c r="H119" s="22" t="s">
        <v>125</v>
      </c>
      <c r="K119" s="1" t="s">
        <v>126</v>
      </c>
    </row>
    <row r="120" spans="7:13" ht="14.4">
      <c r="G120" t="s">
        <v>127</v>
      </c>
      <c r="H120" s="22" t="s">
        <v>128</v>
      </c>
    </row>
    <row r="121" spans="7:13" ht="14.4">
      <c r="G121" t="s">
        <v>129</v>
      </c>
      <c r="H121" s="22" t="s">
        <v>130</v>
      </c>
      <c r="K121" s="1" t="s">
        <v>131</v>
      </c>
      <c r="M121" s="1" t="s">
        <v>132</v>
      </c>
    </row>
    <row r="122" spans="7:13" ht="14.4">
      <c r="G122" t="s">
        <v>133</v>
      </c>
      <c r="H122" s="22" t="s">
        <v>134</v>
      </c>
      <c r="K122" s="1" t="s">
        <v>20</v>
      </c>
      <c r="M122" s="1" t="s">
        <v>135</v>
      </c>
    </row>
    <row r="123" spans="7:13" ht="14.4">
      <c r="G123" t="s">
        <v>136</v>
      </c>
      <c r="H123" s="22" t="s">
        <v>137</v>
      </c>
      <c r="K123" s="1" t="s">
        <v>138</v>
      </c>
      <c r="M123" s="1" t="s">
        <v>139</v>
      </c>
    </row>
    <row r="124" spans="7:13" ht="14.4">
      <c r="G124" t="s">
        <v>140</v>
      </c>
      <c r="H124" s="22" t="s">
        <v>141</v>
      </c>
      <c r="K124" s="1" t="s">
        <v>19</v>
      </c>
      <c r="M124" s="1" t="s">
        <v>142</v>
      </c>
    </row>
    <row r="125" spans="7:13" ht="14.4">
      <c r="G125" t="s">
        <v>143</v>
      </c>
      <c r="H125" s="22" t="s">
        <v>144</v>
      </c>
      <c r="K125" s="1" t="s">
        <v>145</v>
      </c>
      <c r="M125" s="1" t="s">
        <v>146</v>
      </c>
    </row>
    <row r="126" spans="7:13" ht="14.4">
      <c r="G126" t="s">
        <v>147</v>
      </c>
      <c r="H126" s="22" t="s">
        <v>148</v>
      </c>
      <c r="K126" s="1" t="s">
        <v>149</v>
      </c>
      <c r="M126" s="1" t="s">
        <v>150</v>
      </c>
    </row>
    <row r="127" spans="7:13" ht="14.4">
      <c r="G127" t="s">
        <v>151</v>
      </c>
      <c r="H127" s="22" t="s">
        <v>152</v>
      </c>
      <c r="K127" s="1" t="s">
        <v>153</v>
      </c>
      <c r="M127" s="1" t="s">
        <v>154</v>
      </c>
    </row>
    <row r="128" spans="7:13" ht="14.4">
      <c r="G128" t="s">
        <v>155</v>
      </c>
      <c r="H128" s="22" t="s">
        <v>156</v>
      </c>
      <c r="K128" s="1" t="s">
        <v>157</v>
      </c>
      <c r="M128" s="1" t="s">
        <v>158</v>
      </c>
    </row>
    <row r="129" spans="7:13" ht="14.4">
      <c r="G129" t="s">
        <v>159</v>
      </c>
      <c r="H129" s="22" t="s">
        <v>160</v>
      </c>
      <c r="K129" s="1" t="s">
        <v>161</v>
      </c>
      <c r="M129" s="1" t="s">
        <v>162</v>
      </c>
    </row>
    <row r="130" spans="7:13" ht="14.4">
      <c r="G130" t="s">
        <v>163</v>
      </c>
      <c r="H130" s="22" t="s">
        <v>164</v>
      </c>
      <c r="K130" s="1" t="s">
        <v>165</v>
      </c>
      <c r="M130" s="1" t="s">
        <v>166</v>
      </c>
    </row>
    <row r="131" spans="7:13" ht="14.4">
      <c r="G131" t="s">
        <v>167</v>
      </c>
      <c r="H131" s="22" t="s">
        <v>168</v>
      </c>
      <c r="K131" s="1" t="s">
        <v>169</v>
      </c>
      <c r="M131" s="1" t="s">
        <v>170</v>
      </c>
    </row>
    <row r="132" spans="7:13" ht="14.4">
      <c r="G132" t="s">
        <v>171</v>
      </c>
      <c r="H132" s="22" t="s">
        <v>172</v>
      </c>
      <c r="K132" s="1" t="s">
        <v>173</v>
      </c>
      <c r="M132" s="1" t="s">
        <v>174</v>
      </c>
    </row>
    <row r="133" spans="7:13" ht="14.4">
      <c r="G133" t="s">
        <v>175</v>
      </c>
      <c r="H133" s="22" t="s">
        <v>176</v>
      </c>
      <c r="K133" s="1" t="s">
        <v>177</v>
      </c>
      <c r="M133" s="1" t="s">
        <v>178</v>
      </c>
    </row>
    <row r="134" spans="7:13" ht="14.4">
      <c r="G134" t="s">
        <v>179</v>
      </c>
      <c r="H134" s="22" t="s">
        <v>180</v>
      </c>
      <c r="K134" s="1" t="s">
        <v>181</v>
      </c>
      <c r="M134" s="1" t="s">
        <v>182</v>
      </c>
    </row>
    <row r="135" spans="7:13" ht="14.4">
      <c r="G135" t="s">
        <v>183</v>
      </c>
      <c r="H135" s="22" t="s">
        <v>184</v>
      </c>
      <c r="K135" s="1" t="s">
        <v>185</v>
      </c>
      <c r="M135" s="1" t="s">
        <v>186</v>
      </c>
    </row>
    <row r="136" spans="7:13" ht="14.4">
      <c r="G136" t="s">
        <v>187</v>
      </c>
      <c r="H136" s="22" t="s">
        <v>188</v>
      </c>
      <c r="K136" s="1" t="s">
        <v>189</v>
      </c>
      <c r="M136" s="1" t="s">
        <v>190</v>
      </c>
    </row>
    <row r="137" spans="7:13" ht="14.4">
      <c r="G137" t="s">
        <v>191</v>
      </c>
      <c r="H137" s="22" t="s">
        <v>192</v>
      </c>
      <c r="K137" s="1" t="s">
        <v>193</v>
      </c>
      <c r="M137" s="1" t="s">
        <v>194</v>
      </c>
    </row>
    <row r="138" spans="7:13" ht="14.4">
      <c r="G138" t="s">
        <v>195</v>
      </c>
      <c r="H138" s="22" t="s">
        <v>196</v>
      </c>
      <c r="K138" s="1" t="s">
        <v>197</v>
      </c>
      <c r="M138" s="1" t="s">
        <v>198</v>
      </c>
    </row>
    <row r="139" spans="7:13" ht="14.4">
      <c r="G139" t="s">
        <v>199</v>
      </c>
      <c r="H139" s="22" t="s">
        <v>200</v>
      </c>
      <c r="K139" s="1" t="s">
        <v>23</v>
      </c>
      <c r="M139" s="1" t="s">
        <v>201</v>
      </c>
    </row>
    <row r="140" spans="7:13" ht="14.4">
      <c r="G140" t="s">
        <v>202</v>
      </c>
      <c r="H140" s="22" t="s">
        <v>203</v>
      </c>
      <c r="K140" s="1" t="s">
        <v>204</v>
      </c>
      <c r="M140" s="1" t="s">
        <v>205</v>
      </c>
    </row>
    <row r="141" spans="7:13" ht="14.4">
      <c r="G141" t="s">
        <v>206</v>
      </c>
      <c r="H141" s="22" t="s">
        <v>207</v>
      </c>
      <c r="K141" s="1" t="s">
        <v>208</v>
      </c>
      <c r="M141" s="1" t="s">
        <v>209</v>
      </c>
    </row>
    <row r="142" spans="7:13" ht="14.4">
      <c r="G142" t="s">
        <v>210</v>
      </c>
      <c r="H142" s="22" t="s">
        <v>211</v>
      </c>
      <c r="K142" s="1" t="s">
        <v>212</v>
      </c>
      <c r="M142" s="1" t="s">
        <v>213</v>
      </c>
    </row>
    <row r="143" spans="7:13" ht="14.4">
      <c r="G143" t="s">
        <v>214</v>
      </c>
      <c r="H143" s="22" t="s">
        <v>215</v>
      </c>
      <c r="K143" s="1" t="s">
        <v>216</v>
      </c>
      <c r="M143" s="1" t="s">
        <v>217</v>
      </c>
    </row>
    <row r="144" spans="7:13" ht="14.4">
      <c r="G144" t="s">
        <v>218</v>
      </c>
      <c r="H144" s="22" t="s">
        <v>219</v>
      </c>
      <c r="K144" s="1" t="s">
        <v>220</v>
      </c>
      <c r="M144" s="1" t="s">
        <v>221</v>
      </c>
    </row>
    <row r="145" spans="7:13" ht="14.4">
      <c r="G145" t="s">
        <v>222</v>
      </c>
      <c r="H145" s="22" t="s">
        <v>223</v>
      </c>
      <c r="K145" s="1" t="s">
        <v>224</v>
      </c>
      <c r="M145" s="1" t="s">
        <v>225</v>
      </c>
    </row>
    <row r="146" spans="7:13" ht="14.4">
      <c r="G146" t="s">
        <v>226</v>
      </c>
      <c r="H146" s="22" t="s">
        <v>227</v>
      </c>
      <c r="K146" s="1" t="s">
        <v>17</v>
      </c>
      <c r="M146" s="1" t="s">
        <v>228</v>
      </c>
    </row>
    <row r="147" spans="7:13" ht="14.4">
      <c r="G147" t="s">
        <v>229</v>
      </c>
      <c r="H147" s="22" t="s">
        <v>230</v>
      </c>
      <c r="K147" s="1" t="s">
        <v>231</v>
      </c>
      <c r="M147" s="1" t="s">
        <v>232</v>
      </c>
    </row>
    <row r="148" spans="7:13" ht="14.4">
      <c r="G148" t="s">
        <v>233</v>
      </c>
      <c r="H148" s="22" t="s">
        <v>234</v>
      </c>
      <c r="K148" s="1" t="s">
        <v>235</v>
      </c>
      <c r="M148" s="1" t="s">
        <v>236</v>
      </c>
    </row>
    <row r="149" spans="7:13" ht="14.4">
      <c r="G149" t="s">
        <v>237</v>
      </c>
      <c r="H149" s="22" t="s">
        <v>238</v>
      </c>
      <c r="K149" s="1" t="s">
        <v>239</v>
      </c>
      <c r="M149" s="1" t="s">
        <v>240</v>
      </c>
    </row>
    <row r="150" spans="7:13" ht="14.4">
      <c r="G150" t="s">
        <v>241</v>
      </c>
      <c r="H150" s="22" t="s">
        <v>242</v>
      </c>
      <c r="K150" s="1" t="s">
        <v>243</v>
      </c>
      <c r="M150" s="1" t="s">
        <v>244</v>
      </c>
    </row>
    <row r="151" spans="7:13" ht="14.4">
      <c r="G151" t="s">
        <v>245</v>
      </c>
      <c r="H151" s="22" t="s">
        <v>246</v>
      </c>
      <c r="K151" s="1" t="s">
        <v>247</v>
      </c>
      <c r="M151" s="1" t="s">
        <v>248</v>
      </c>
    </row>
    <row r="152" spans="7:13" ht="14.4">
      <c r="G152" t="s">
        <v>249</v>
      </c>
      <c r="H152" s="22" t="s">
        <v>250</v>
      </c>
      <c r="K152" s="1" t="s">
        <v>251</v>
      </c>
      <c r="M152" s="1" t="s">
        <v>252</v>
      </c>
    </row>
    <row r="153" spans="7:13" ht="14.4">
      <c r="G153" t="s">
        <v>253</v>
      </c>
      <c r="H153" s="22" t="s">
        <v>254</v>
      </c>
      <c r="K153" s="1" t="s">
        <v>255</v>
      </c>
      <c r="M153" s="1" t="s">
        <v>256</v>
      </c>
    </row>
    <row r="154" spans="7:13" ht="14.4">
      <c r="G154" t="s">
        <v>257</v>
      </c>
      <c r="H154" s="22" t="s">
        <v>258</v>
      </c>
      <c r="K154" s="1" t="s">
        <v>259</v>
      </c>
      <c r="M154" s="1" t="s">
        <v>260</v>
      </c>
    </row>
    <row r="155" spans="7:13" ht="14.4">
      <c r="G155" t="s">
        <v>261</v>
      </c>
      <c r="H155" s="22" t="s">
        <v>262</v>
      </c>
      <c r="K155" s="1" t="s">
        <v>263</v>
      </c>
      <c r="M155" s="1" t="s">
        <v>264</v>
      </c>
    </row>
    <row r="156" spans="7:13" ht="14.4">
      <c r="G156" t="s">
        <v>265</v>
      </c>
      <c r="H156" s="22" t="s">
        <v>266</v>
      </c>
      <c r="K156" s="1" t="s">
        <v>267</v>
      </c>
      <c r="M156" s="1" t="s">
        <v>268</v>
      </c>
    </row>
    <row r="157" spans="7:13" ht="14.4">
      <c r="G157" t="s">
        <v>269</v>
      </c>
      <c r="H157" s="22" t="s">
        <v>270</v>
      </c>
      <c r="K157" s="1" t="s">
        <v>271</v>
      </c>
      <c r="M157" s="1" t="s">
        <v>272</v>
      </c>
    </row>
    <row r="158" spans="7:13" ht="14.4">
      <c r="G158" t="s">
        <v>273</v>
      </c>
      <c r="H158" s="22" t="s">
        <v>274</v>
      </c>
    </row>
    <row r="159" spans="7:13" ht="14.4">
      <c r="G159" t="s">
        <v>275</v>
      </c>
      <c r="H159" s="22" t="s">
        <v>276</v>
      </c>
    </row>
    <row r="160" spans="7:13" ht="14.4">
      <c r="G160" t="s">
        <v>277</v>
      </c>
      <c r="H160" s="22" t="s">
        <v>278</v>
      </c>
      <c r="K160" s="1" t="s">
        <v>279</v>
      </c>
    </row>
    <row r="161" spans="7:11" ht="14.4">
      <c r="G161" t="s">
        <v>280</v>
      </c>
      <c r="H161" s="22" t="s">
        <v>281</v>
      </c>
      <c r="K161" s="1" t="s">
        <v>282</v>
      </c>
    </row>
    <row r="162" spans="7:11" ht="14.4">
      <c r="G162" t="s">
        <v>283</v>
      </c>
      <c r="H162" s="22" t="s">
        <v>284</v>
      </c>
    </row>
    <row r="163" spans="7:11" ht="14.4">
      <c r="G163" t="s">
        <v>285</v>
      </c>
      <c r="H163" s="22" t="s">
        <v>286</v>
      </c>
    </row>
    <row r="164" spans="7:11" ht="14.4">
      <c r="G164" t="s">
        <v>287</v>
      </c>
      <c r="H164" s="22" t="s">
        <v>288</v>
      </c>
    </row>
    <row r="165" spans="7:11" ht="14.4">
      <c r="G165" t="s">
        <v>289</v>
      </c>
      <c r="H165" s="22" t="s">
        <v>290</v>
      </c>
    </row>
    <row r="166" spans="7:11" ht="14.4">
      <c r="G166" t="s">
        <v>291</v>
      </c>
      <c r="H166" s="22" t="s">
        <v>292</v>
      </c>
    </row>
    <row r="167" spans="7:11" ht="14.4">
      <c r="G167" t="s">
        <v>293</v>
      </c>
      <c r="H167" s="22" t="s">
        <v>294</v>
      </c>
    </row>
    <row r="168" spans="7:11" ht="14.4">
      <c r="G168" t="s">
        <v>295</v>
      </c>
      <c r="H168" s="22" t="s">
        <v>296</v>
      </c>
    </row>
    <row r="169" spans="7:11" ht="14.4">
      <c r="G169" t="s">
        <v>297</v>
      </c>
      <c r="H169" s="22" t="s">
        <v>298</v>
      </c>
    </row>
    <row r="170" spans="7:11" ht="14.4">
      <c r="G170" t="s">
        <v>299</v>
      </c>
      <c r="H170" s="22" t="s">
        <v>300</v>
      </c>
    </row>
    <row r="171" spans="7:11" ht="14.4">
      <c r="G171" t="s">
        <v>301</v>
      </c>
      <c r="H171" s="22" t="s">
        <v>302</v>
      </c>
    </row>
    <row r="172" spans="7:11" ht="14.4">
      <c r="G172" t="s">
        <v>303</v>
      </c>
      <c r="H172" s="22" t="s">
        <v>304</v>
      </c>
    </row>
    <row r="173" spans="7:11" ht="14.4">
      <c r="G173" t="s">
        <v>305</v>
      </c>
      <c r="H173" s="22" t="s">
        <v>306</v>
      </c>
    </row>
    <row r="174" spans="7:11" ht="14.4">
      <c r="G174" t="s">
        <v>307</v>
      </c>
      <c r="H174" s="22" t="s">
        <v>308</v>
      </c>
    </row>
    <row r="175" spans="7:11" ht="14.4">
      <c r="G175" t="s">
        <v>309</v>
      </c>
      <c r="H175" s="22" t="s">
        <v>310</v>
      </c>
    </row>
    <row r="176" spans="7:11" ht="14.4">
      <c r="G176" t="s">
        <v>311</v>
      </c>
      <c r="H176" s="22" t="s">
        <v>312</v>
      </c>
    </row>
    <row r="177" spans="7:8" ht="14.4">
      <c r="G177" t="s">
        <v>313</v>
      </c>
      <c r="H177" s="22" t="s">
        <v>314</v>
      </c>
    </row>
    <row r="178" spans="7:8" ht="14.4">
      <c r="G178" t="s">
        <v>315</v>
      </c>
      <c r="H178" s="22" t="s">
        <v>316</v>
      </c>
    </row>
    <row r="179" spans="7:8" ht="14.4">
      <c r="G179" t="s">
        <v>317</v>
      </c>
      <c r="H179" s="22" t="s">
        <v>318</v>
      </c>
    </row>
    <row r="180" spans="7:8" ht="14.4">
      <c r="G180" t="s">
        <v>319</v>
      </c>
      <c r="H180" s="22" t="s">
        <v>320</v>
      </c>
    </row>
    <row r="181" spans="7:8" ht="14.4">
      <c r="G181" t="s">
        <v>321</v>
      </c>
      <c r="H181" s="22" t="s">
        <v>322</v>
      </c>
    </row>
    <row r="182" spans="7:8" ht="14.4">
      <c r="G182" t="s">
        <v>323</v>
      </c>
      <c r="H182" s="22" t="s">
        <v>324</v>
      </c>
    </row>
    <row r="183" spans="7:8" ht="14.4">
      <c r="G183" t="s">
        <v>325</v>
      </c>
      <c r="H183" s="22" t="s">
        <v>326</v>
      </c>
    </row>
    <row r="184" spans="7:8" ht="14.4">
      <c r="G184" t="s">
        <v>327</v>
      </c>
      <c r="H184" s="22" t="s">
        <v>328</v>
      </c>
    </row>
    <row r="185" spans="7:8" ht="14.4">
      <c r="G185" t="s">
        <v>329</v>
      </c>
      <c r="H185" s="22" t="s">
        <v>330</v>
      </c>
    </row>
    <row r="186" spans="7:8" ht="14.4">
      <c r="G186" t="s">
        <v>331</v>
      </c>
      <c r="H186" s="22" t="s">
        <v>332</v>
      </c>
    </row>
    <row r="187" spans="7:8" ht="14.4">
      <c r="G187" t="s">
        <v>333</v>
      </c>
      <c r="H187" s="22" t="s">
        <v>334</v>
      </c>
    </row>
    <row r="188" spans="7:8" ht="14.4">
      <c r="G188" t="s">
        <v>335</v>
      </c>
      <c r="H188" s="22" t="s">
        <v>336</v>
      </c>
    </row>
    <row r="189" spans="7:8" ht="14.4">
      <c r="G189" t="s">
        <v>337</v>
      </c>
      <c r="H189" s="22" t="s">
        <v>338</v>
      </c>
    </row>
    <row r="190" spans="7:8" ht="14.4">
      <c r="G190" t="s">
        <v>339</v>
      </c>
      <c r="H190" s="22" t="s">
        <v>340</v>
      </c>
    </row>
    <row r="191" spans="7:8" ht="14.4">
      <c r="G191" t="s">
        <v>341</v>
      </c>
      <c r="H191" s="22" t="s">
        <v>342</v>
      </c>
    </row>
    <row r="192" spans="7:8" ht="14.4">
      <c r="G192" t="s">
        <v>343</v>
      </c>
      <c r="H192" s="22" t="s">
        <v>344</v>
      </c>
    </row>
    <row r="193" spans="7:8" ht="14.4">
      <c r="G193" t="s">
        <v>345</v>
      </c>
      <c r="H193" s="22" t="s">
        <v>346</v>
      </c>
    </row>
    <row r="194" spans="7:8" ht="14.4">
      <c r="G194" t="s">
        <v>347</v>
      </c>
      <c r="H194" s="22" t="s">
        <v>348</v>
      </c>
    </row>
    <row r="195" spans="7:8" ht="14.4">
      <c r="G195" t="s">
        <v>349</v>
      </c>
      <c r="H195" s="22" t="s">
        <v>350</v>
      </c>
    </row>
    <row r="196" spans="7:8" ht="14.4">
      <c r="G196" t="s">
        <v>351</v>
      </c>
      <c r="H196" s="22" t="s">
        <v>352</v>
      </c>
    </row>
    <row r="197" spans="7:8" ht="14.4">
      <c r="G197" t="s">
        <v>353</v>
      </c>
      <c r="H197" s="22" t="s">
        <v>354</v>
      </c>
    </row>
    <row r="198" spans="7:8" ht="14.4">
      <c r="G198" t="s">
        <v>355</v>
      </c>
      <c r="H198" s="22" t="s">
        <v>356</v>
      </c>
    </row>
    <row r="199" spans="7:8" ht="14.4">
      <c r="G199" t="s">
        <v>357</v>
      </c>
      <c r="H199" s="22" t="s">
        <v>358</v>
      </c>
    </row>
    <row r="200" spans="7:8" ht="14.4">
      <c r="G200" t="s">
        <v>359</v>
      </c>
      <c r="H200" s="22" t="s">
        <v>360</v>
      </c>
    </row>
    <row r="201" spans="7:8" ht="14.4">
      <c r="G201" t="s">
        <v>361</v>
      </c>
      <c r="H201" s="22" t="s">
        <v>362</v>
      </c>
    </row>
    <row r="202" spans="7:8" ht="14.4">
      <c r="G202" t="s">
        <v>363</v>
      </c>
      <c r="H202" s="22" t="s">
        <v>364</v>
      </c>
    </row>
    <row r="203" spans="7:8" ht="14.4">
      <c r="G203" t="s">
        <v>365</v>
      </c>
      <c r="H203" s="22" t="s">
        <v>366</v>
      </c>
    </row>
    <row r="204" spans="7:8" ht="14.4">
      <c r="G204" t="s">
        <v>367</v>
      </c>
      <c r="H204" s="22" t="s">
        <v>368</v>
      </c>
    </row>
    <row r="205" spans="7:8" ht="14.4">
      <c r="G205" t="s">
        <v>369</v>
      </c>
      <c r="H205" s="22" t="s">
        <v>370</v>
      </c>
    </row>
    <row r="206" spans="7:8" ht="14.4">
      <c r="G206" t="s">
        <v>371</v>
      </c>
      <c r="H206" s="22" t="s">
        <v>372</v>
      </c>
    </row>
    <row r="207" spans="7:8" ht="14.4">
      <c r="G207" t="s">
        <v>373</v>
      </c>
      <c r="H207" s="22" t="s">
        <v>374</v>
      </c>
    </row>
    <row r="208" spans="7:8" ht="14.4">
      <c r="G208" t="s">
        <v>375</v>
      </c>
      <c r="H208" s="22" t="s">
        <v>376</v>
      </c>
    </row>
    <row r="209" spans="7:8" ht="14.4">
      <c r="G209" t="s">
        <v>377</v>
      </c>
      <c r="H209" s="22" t="s">
        <v>378</v>
      </c>
    </row>
    <row r="210" spans="7:8" ht="14.4">
      <c r="G210" t="s">
        <v>379</v>
      </c>
      <c r="H210" s="22" t="s">
        <v>380</v>
      </c>
    </row>
    <row r="211" spans="7:8" ht="14.4">
      <c r="G211" t="s">
        <v>381</v>
      </c>
      <c r="H211" s="22" t="s">
        <v>382</v>
      </c>
    </row>
    <row r="212" spans="7:8" ht="14.4">
      <c r="G212" t="s">
        <v>383</v>
      </c>
      <c r="H212" s="22" t="s">
        <v>384</v>
      </c>
    </row>
    <row r="213" spans="7:8" ht="14.4">
      <c r="G213" t="s">
        <v>385</v>
      </c>
      <c r="H213" s="22" t="s">
        <v>386</v>
      </c>
    </row>
    <row r="214" spans="7:8" ht="14.4">
      <c r="G214" t="s">
        <v>387</v>
      </c>
      <c r="H214" s="22" t="s">
        <v>388</v>
      </c>
    </row>
    <row r="215" spans="7:8" ht="14.4">
      <c r="G215" t="s">
        <v>389</v>
      </c>
      <c r="H215" s="22" t="s">
        <v>390</v>
      </c>
    </row>
    <row r="216" spans="7:8" ht="14.4">
      <c r="G216" t="s">
        <v>391</v>
      </c>
      <c r="H216" s="22" t="s">
        <v>392</v>
      </c>
    </row>
    <row r="217" spans="7:8" ht="14.4">
      <c r="G217" t="s">
        <v>393</v>
      </c>
      <c r="H217" s="22" t="s">
        <v>394</v>
      </c>
    </row>
    <row r="218" spans="7:8" ht="14.4">
      <c r="G218" t="s">
        <v>395</v>
      </c>
      <c r="H218" s="22" t="s">
        <v>396</v>
      </c>
    </row>
    <row r="219" spans="7:8" ht="14.4">
      <c r="G219" t="s">
        <v>397</v>
      </c>
      <c r="H219" s="22" t="s">
        <v>398</v>
      </c>
    </row>
    <row r="220" spans="7:8" ht="14.4">
      <c r="G220" t="s">
        <v>399</v>
      </c>
      <c r="H220" s="22" t="s">
        <v>400</v>
      </c>
    </row>
    <row r="221" spans="7:8" ht="14.4">
      <c r="G221" t="s">
        <v>401</v>
      </c>
      <c r="H221" s="22" t="s">
        <v>402</v>
      </c>
    </row>
    <row r="222" spans="7:8" ht="14.4">
      <c r="G222" t="s">
        <v>403</v>
      </c>
      <c r="H222" s="22" t="s">
        <v>404</v>
      </c>
    </row>
    <row r="223" spans="7:8" ht="14.4">
      <c r="G223" t="s">
        <v>405</v>
      </c>
      <c r="H223" s="22" t="s">
        <v>406</v>
      </c>
    </row>
    <row r="224" spans="7:8" ht="14.4">
      <c r="G224" t="s">
        <v>407</v>
      </c>
      <c r="H224" s="22" t="s">
        <v>408</v>
      </c>
    </row>
    <row r="225" spans="7:8" ht="14.4">
      <c r="G225" t="s">
        <v>409</v>
      </c>
      <c r="H225" s="22" t="s">
        <v>410</v>
      </c>
    </row>
    <row r="226" spans="7:8" ht="14.4">
      <c r="G226" t="s">
        <v>411</v>
      </c>
      <c r="H226" s="22" t="s">
        <v>412</v>
      </c>
    </row>
    <row r="227" spans="7:8" ht="14.4">
      <c r="G227" t="s">
        <v>413</v>
      </c>
      <c r="H227" s="22" t="s">
        <v>414</v>
      </c>
    </row>
    <row r="228" spans="7:8" ht="14.4">
      <c r="G228" t="s">
        <v>415</v>
      </c>
      <c r="H228" s="22" t="s">
        <v>416</v>
      </c>
    </row>
    <row r="229" spans="7:8" ht="14.4">
      <c r="G229" t="s">
        <v>417</v>
      </c>
      <c r="H229" s="22" t="s">
        <v>418</v>
      </c>
    </row>
    <row r="230" spans="7:8" ht="14.4">
      <c r="G230" t="s">
        <v>419</v>
      </c>
      <c r="H230" s="22" t="s">
        <v>420</v>
      </c>
    </row>
    <row r="231" spans="7:8" ht="14.4">
      <c r="G231" t="s">
        <v>421</v>
      </c>
      <c r="H231" s="22" t="s">
        <v>422</v>
      </c>
    </row>
    <row r="232" spans="7:8" ht="14.4">
      <c r="G232" t="s">
        <v>423</v>
      </c>
      <c r="H232" s="22" t="s">
        <v>424</v>
      </c>
    </row>
    <row r="233" spans="7:8" ht="14.4">
      <c r="G233" t="s">
        <v>425</v>
      </c>
      <c r="H233" s="22" t="s">
        <v>426</v>
      </c>
    </row>
    <row r="234" spans="7:8" ht="14.4">
      <c r="G234" t="s">
        <v>427</v>
      </c>
      <c r="H234" s="22" t="s">
        <v>428</v>
      </c>
    </row>
    <row r="235" spans="7:8" ht="14.4">
      <c r="G235" t="s">
        <v>429</v>
      </c>
      <c r="H235" s="22" t="s">
        <v>430</v>
      </c>
    </row>
    <row r="236" spans="7:8" ht="14.4">
      <c r="G236" t="s">
        <v>431</v>
      </c>
      <c r="H236" s="22" t="s">
        <v>432</v>
      </c>
    </row>
    <row r="237" spans="7:8" ht="14.4">
      <c r="G237" t="s">
        <v>433</v>
      </c>
      <c r="H237" s="22" t="s">
        <v>434</v>
      </c>
    </row>
    <row r="238" spans="7:8" ht="14.4">
      <c r="G238" t="s">
        <v>435</v>
      </c>
      <c r="H238" s="22" t="s">
        <v>436</v>
      </c>
    </row>
    <row r="239" spans="7:8" ht="14.4">
      <c r="G239" t="s">
        <v>437</v>
      </c>
      <c r="H239" s="22" t="s">
        <v>438</v>
      </c>
    </row>
    <row r="240" spans="7:8" ht="14.4">
      <c r="G240" t="s">
        <v>439</v>
      </c>
      <c r="H240" s="22" t="s">
        <v>440</v>
      </c>
    </row>
    <row r="241" spans="7:8" ht="14.4">
      <c r="G241" t="s">
        <v>441</v>
      </c>
      <c r="H241" s="22" t="s">
        <v>442</v>
      </c>
    </row>
    <row r="242" spans="7:8" ht="14.4">
      <c r="G242" t="s">
        <v>443</v>
      </c>
      <c r="H242" s="22" t="s">
        <v>444</v>
      </c>
    </row>
    <row r="243" spans="7:8" ht="14.4">
      <c r="G243" t="s">
        <v>445</v>
      </c>
      <c r="H243" s="22" t="s">
        <v>446</v>
      </c>
    </row>
    <row r="244" spans="7:8" ht="14.4">
      <c r="G244" t="s">
        <v>447</v>
      </c>
      <c r="H244" s="22" t="s">
        <v>448</v>
      </c>
    </row>
    <row r="245" spans="7:8" ht="14.4">
      <c r="G245" t="s">
        <v>449</v>
      </c>
      <c r="H245" s="22" t="s">
        <v>450</v>
      </c>
    </row>
    <row r="246" spans="7:8" ht="14.4">
      <c r="G246" t="s">
        <v>451</v>
      </c>
      <c r="H246" s="22" t="s">
        <v>452</v>
      </c>
    </row>
    <row r="247" spans="7:8" ht="14.4">
      <c r="G247" t="s">
        <v>453</v>
      </c>
      <c r="H247" s="22" t="s">
        <v>454</v>
      </c>
    </row>
    <row r="248" spans="7:8" ht="14.4">
      <c r="G248" t="s">
        <v>455</v>
      </c>
      <c r="H248" s="22" t="s">
        <v>456</v>
      </c>
    </row>
    <row r="249" spans="7:8" ht="14.4">
      <c r="G249" t="s">
        <v>457</v>
      </c>
      <c r="H249" s="22" t="s">
        <v>458</v>
      </c>
    </row>
    <row r="250" spans="7:8" ht="14.4">
      <c r="G250" t="s">
        <v>459</v>
      </c>
      <c r="H250" s="22" t="s">
        <v>460</v>
      </c>
    </row>
    <row r="251" spans="7:8" ht="14.4">
      <c r="G251" t="s">
        <v>461</v>
      </c>
      <c r="H251" s="22" t="s">
        <v>462</v>
      </c>
    </row>
    <row r="252" spans="7:8" ht="14.4">
      <c r="G252" t="s">
        <v>463</v>
      </c>
      <c r="H252" s="22" t="s">
        <v>464</v>
      </c>
    </row>
    <row r="253" spans="7:8" ht="14.4">
      <c r="G253" t="s">
        <v>465</v>
      </c>
      <c r="H253" s="22" t="s">
        <v>466</v>
      </c>
    </row>
    <row r="254" spans="7:8" ht="14.4">
      <c r="G254" t="s">
        <v>467</v>
      </c>
      <c r="H254" s="22" t="s">
        <v>468</v>
      </c>
    </row>
    <row r="255" spans="7:8" ht="14.4">
      <c r="G255" t="s">
        <v>469</v>
      </c>
      <c r="H255" s="22" t="s">
        <v>470</v>
      </c>
    </row>
    <row r="256" spans="7:8" ht="14.4">
      <c r="G256" t="s">
        <v>471</v>
      </c>
      <c r="H256" s="22" t="s">
        <v>472</v>
      </c>
    </row>
    <row r="257" spans="7:8" ht="14.4">
      <c r="G257" t="s">
        <v>473</v>
      </c>
      <c r="H257" s="22" t="s">
        <v>474</v>
      </c>
    </row>
    <row r="258" spans="7:8" ht="14.4">
      <c r="G258" t="s">
        <v>475</v>
      </c>
      <c r="H258" s="22" t="s">
        <v>476</v>
      </c>
    </row>
    <row r="259" spans="7:8" ht="14.4">
      <c r="G259" t="s">
        <v>477</v>
      </c>
      <c r="H259" s="22" t="s">
        <v>478</v>
      </c>
    </row>
    <row r="260" spans="7:8" ht="14.4">
      <c r="G260" t="s">
        <v>479</v>
      </c>
      <c r="H260" s="22" t="s">
        <v>480</v>
      </c>
    </row>
    <row r="261" spans="7:8" ht="14.4">
      <c r="G261" t="s">
        <v>481</v>
      </c>
      <c r="H261" s="22" t="s">
        <v>482</v>
      </c>
    </row>
    <row r="262" spans="7:8" ht="14.4">
      <c r="G262" t="s">
        <v>483</v>
      </c>
      <c r="H262" s="22" t="s">
        <v>484</v>
      </c>
    </row>
    <row r="263" spans="7:8" ht="14.4">
      <c r="G263" t="s">
        <v>485</v>
      </c>
      <c r="H263" s="22" t="s">
        <v>486</v>
      </c>
    </row>
    <row r="264" spans="7:8" ht="14.4">
      <c r="G264" t="s">
        <v>487</v>
      </c>
      <c r="H264" s="22" t="s">
        <v>488</v>
      </c>
    </row>
    <row r="265" spans="7:8" ht="14.4">
      <c r="G265" t="s">
        <v>489</v>
      </c>
      <c r="H265" s="22" t="s">
        <v>490</v>
      </c>
    </row>
    <row r="266" spans="7:8" ht="14.4">
      <c r="G266" t="s">
        <v>491</v>
      </c>
      <c r="H266" s="22" t="s">
        <v>492</v>
      </c>
    </row>
    <row r="267" spans="7:8" ht="14.4">
      <c r="G267" t="s">
        <v>493</v>
      </c>
      <c r="H267" s="22" t="s">
        <v>494</v>
      </c>
    </row>
    <row r="268" spans="7:8" ht="14.4">
      <c r="G268" t="s">
        <v>495</v>
      </c>
      <c r="H268" s="22" t="s">
        <v>496</v>
      </c>
    </row>
    <row r="269" spans="7:8" ht="14.4">
      <c r="G269" t="s">
        <v>497</v>
      </c>
      <c r="H269" s="22" t="s">
        <v>498</v>
      </c>
    </row>
    <row r="270" spans="7:8" ht="14.4">
      <c r="G270" t="s">
        <v>499</v>
      </c>
      <c r="H270" s="22" t="s">
        <v>500</v>
      </c>
    </row>
    <row r="271" spans="7:8" ht="14.4">
      <c r="G271" t="s">
        <v>501</v>
      </c>
      <c r="H271" s="22" t="s">
        <v>502</v>
      </c>
    </row>
    <row r="272" spans="7:8" ht="14.4">
      <c r="G272" t="s">
        <v>503</v>
      </c>
      <c r="H272" s="22" t="s">
        <v>504</v>
      </c>
    </row>
    <row r="273" spans="7:8" ht="14.4">
      <c r="G273" t="s">
        <v>505</v>
      </c>
      <c r="H273" s="22" t="s">
        <v>506</v>
      </c>
    </row>
    <row r="274" spans="7:8" ht="14.4">
      <c r="G274" t="s">
        <v>507</v>
      </c>
      <c r="H274" s="22" t="s">
        <v>508</v>
      </c>
    </row>
    <row r="275" spans="7:8" ht="14.4">
      <c r="G275" t="s">
        <v>509</v>
      </c>
      <c r="H275" s="22" t="s">
        <v>510</v>
      </c>
    </row>
    <row r="276" spans="7:8" ht="14.4">
      <c r="G276" t="s">
        <v>511</v>
      </c>
      <c r="H276" s="22" t="s">
        <v>512</v>
      </c>
    </row>
    <row r="277" spans="7:8" ht="14.4">
      <c r="G277" t="s">
        <v>513</v>
      </c>
      <c r="H277" s="22" t="s">
        <v>514</v>
      </c>
    </row>
    <row r="278" spans="7:8" ht="14.4">
      <c r="G278" t="s">
        <v>515</v>
      </c>
      <c r="H278" s="22" t="s">
        <v>516</v>
      </c>
    </row>
    <row r="279" spans="7:8" ht="14.4">
      <c r="G279" t="s">
        <v>517</v>
      </c>
      <c r="H279" s="22" t="s">
        <v>518</v>
      </c>
    </row>
    <row r="280" spans="7:8" ht="14.4">
      <c r="G280" t="s">
        <v>519</v>
      </c>
      <c r="H280" s="22" t="s">
        <v>520</v>
      </c>
    </row>
    <row r="281" spans="7:8" ht="14.4">
      <c r="G281" t="s">
        <v>521</v>
      </c>
      <c r="H281" s="22" t="s">
        <v>522</v>
      </c>
    </row>
    <row r="282" spans="7:8" ht="14.4">
      <c r="G282" t="s">
        <v>523</v>
      </c>
      <c r="H282" s="22" t="s">
        <v>524</v>
      </c>
    </row>
    <row r="283" spans="7:8" ht="14.4">
      <c r="G283" t="s">
        <v>525</v>
      </c>
      <c r="H283" s="22" t="s">
        <v>526</v>
      </c>
    </row>
    <row r="284" spans="7:8" ht="14.4">
      <c r="G284" t="s">
        <v>527</v>
      </c>
      <c r="H284" s="22" t="s">
        <v>528</v>
      </c>
    </row>
    <row r="285" spans="7:8" ht="14.4">
      <c r="G285" t="s">
        <v>529</v>
      </c>
      <c r="H285" s="22" t="s">
        <v>530</v>
      </c>
    </row>
    <row r="286" spans="7:8" ht="14.4">
      <c r="G286" t="s">
        <v>531</v>
      </c>
      <c r="H286" s="22" t="s">
        <v>532</v>
      </c>
    </row>
    <row r="287" spans="7:8" ht="14.4">
      <c r="G287" t="s">
        <v>533</v>
      </c>
      <c r="H287" s="22" t="s">
        <v>534</v>
      </c>
    </row>
    <row r="288" spans="7:8" ht="14.4">
      <c r="G288" t="s">
        <v>535</v>
      </c>
      <c r="H288" s="22" t="s">
        <v>536</v>
      </c>
    </row>
    <row r="289" spans="7:8" ht="14.4">
      <c r="G289" t="s">
        <v>537</v>
      </c>
      <c r="H289" s="22" t="s">
        <v>538</v>
      </c>
    </row>
    <row r="290" spans="7:8" ht="14.4">
      <c r="G290" t="s">
        <v>539</v>
      </c>
      <c r="H290" s="22" t="s">
        <v>540</v>
      </c>
    </row>
    <row r="291" spans="7:8" ht="14.4">
      <c r="G291" t="s">
        <v>541</v>
      </c>
      <c r="H291" s="22" t="s">
        <v>542</v>
      </c>
    </row>
    <row r="292" spans="7:8" ht="14.4">
      <c r="G292" t="s">
        <v>543</v>
      </c>
      <c r="H292" s="22" t="s">
        <v>544</v>
      </c>
    </row>
    <row r="293" spans="7:8" ht="14.4">
      <c r="G293" t="s">
        <v>545</v>
      </c>
      <c r="H293" s="22" t="s">
        <v>546</v>
      </c>
    </row>
    <row r="294" spans="7:8" ht="14.4">
      <c r="G294" t="s">
        <v>547</v>
      </c>
      <c r="H294" s="22" t="s">
        <v>548</v>
      </c>
    </row>
    <row r="295" spans="7:8" ht="14.4">
      <c r="G295" t="s">
        <v>549</v>
      </c>
      <c r="H295" s="22" t="s">
        <v>550</v>
      </c>
    </row>
    <row r="296" spans="7:8" ht="14.4">
      <c r="G296" t="s">
        <v>551</v>
      </c>
      <c r="H296" s="22" t="s">
        <v>552</v>
      </c>
    </row>
    <row r="297" spans="7:8" ht="14.4">
      <c r="G297" t="s">
        <v>553</v>
      </c>
      <c r="H297" s="22" t="s">
        <v>554</v>
      </c>
    </row>
    <row r="298" spans="7:8" ht="14.4">
      <c r="G298" t="s">
        <v>555</v>
      </c>
      <c r="H298" s="22" t="s">
        <v>556</v>
      </c>
    </row>
    <row r="299" spans="7:8" ht="14.4">
      <c r="G299" t="s">
        <v>557</v>
      </c>
      <c r="H299" s="22" t="s">
        <v>558</v>
      </c>
    </row>
    <row r="300" spans="7:8" ht="14.4">
      <c r="G300" t="s">
        <v>559</v>
      </c>
      <c r="H300" s="22" t="s">
        <v>560</v>
      </c>
    </row>
    <row r="301" spans="7:8" ht="14.4">
      <c r="G301" t="s">
        <v>561</v>
      </c>
      <c r="H301" s="22" t="s">
        <v>562</v>
      </c>
    </row>
    <row r="302" spans="7:8" ht="14.4">
      <c r="G302" t="s">
        <v>563</v>
      </c>
      <c r="H302" s="22" t="s">
        <v>564</v>
      </c>
    </row>
    <row r="303" spans="7:8" ht="14.4">
      <c r="G303" t="s">
        <v>565</v>
      </c>
      <c r="H303" s="22" t="s">
        <v>566</v>
      </c>
    </row>
    <row r="304" spans="7:8" ht="14.4">
      <c r="G304" t="s">
        <v>567</v>
      </c>
      <c r="H304" s="22" t="s">
        <v>568</v>
      </c>
    </row>
    <row r="305" spans="7:8" ht="14.4">
      <c r="G305" t="s">
        <v>569</v>
      </c>
      <c r="H305" s="22" t="s">
        <v>570</v>
      </c>
    </row>
    <row r="306" spans="7:8" ht="14.4">
      <c r="G306" t="s">
        <v>571</v>
      </c>
      <c r="H306" s="22" t="s">
        <v>572</v>
      </c>
    </row>
    <row r="307" spans="7:8" ht="14.4">
      <c r="G307" t="s">
        <v>573</v>
      </c>
      <c r="H307" s="22" t="s">
        <v>574</v>
      </c>
    </row>
    <row r="308" spans="7:8" ht="14.4">
      <c r="G308" t="s">
        <v>575</v>
      </c>
      <c r="H308" s="22" t="s">
        <v>576</v>
      </c>
    </row>
    <row r="309" spans="7:8" ht="14.4">
      <c r="G309" t="s">
        <v>577</v>
      </c>
      <c r="H309" s="22" t="s">
        <v>578</v>
      </c>
    </row>
    <row r="310" spans="7:8" ht="14.4">
      <c r="G310" t="s">
        <v>579</v>
      </c>
      <c r="H310" s="22" t="s">
        <v>580</v>
      </c>
    </row>
    <row r="311" spans="7:8" ht="14.4">
      <c r="G311" t="s">
        <v>581</v>
      </c>
      <c r="H311" s="22" t="s">
        <v>582</v>
      </c>
    </row>
    <row r="312" spans="7:8" ht="14.4">
      <c r="G312" t="s">
        <v>583</v>
      </c>
      <c r="H312" s="22" t="s">
        <v>584</v>
      </c>
    </row>
    <row r="313" spans="7:8" ht="14.4">
      <c r="G313" t="s">
        <v>585</v>
      </c>
      <c r="H313" s="22" t="s">
        <v>586</v>
      </c>
    </row>
    <row r="314" spans="7:8" ht="14.4">
      <c r="G314" t="s">
        <v>587</v>
      </c>
      <c r="H314" s="22" t="s">
        <v>588</v>
      </c>
    </row>
    <row r="315" spans="7:8" ht="14.4">
      <c r="G315" t="s">
        <v>589</v>
      </c>
      <c r="H315" s="22" t="s">
        <v>590</v>
      </c>
    </row>
    <row r="316" spans="7:8" ht="14.4">
      <c r="G316" t="s">
        <v>591</v>
      </c>
      <c r="H316" s="22" t="s">
        <v>592</v>
      </c>
    </row>
    <row r="317" spans="7:8" ht="14.4">
      <c r="G317" t="s">
        <v>593</v>
      </c>
      <c r="H317" s="22" t="s">
        <v>594</v>
      </c>
    </row>
    <row r="318" spans="7:8" ht="14.4">
      <c r="G318" t="s">
        <v>595</v>
      </c>
      <c r="H318" s="22" t="s">
        <v>596</v>
      </c>
    </row>
    <row r="319" spans="7:8" ht="14.4">
      <c r="G319" t="s">
        <v>597</v>
      </c>
      <c r="H319" s="22" t="s">
        <v>598</v>
      </c>
    </row>
    <row r="320" spans="7:8" ht="14.4">
      <c r="G320" t="s">
        <v>599</v>
      </c>
      <c r="H320" s="22" t="s">
        <v>600</v>
      </c>
    </row>
    <row r="321" spans="7:8" ht="14.4">
      <c r="G321" t="s">
        <v>601</v>
      </c>
      <c r="H321" s="22" t="s">
        <v>602</v>
      </c>
    </row>
    <row r="322" spans="7:8" ht="14.4">
      <c r="G322" t="s">
        <v>603</v>
      </c>
      <c r="H322" s="22" t="s">
        <v>604</v>
      </c>
    </row>
    <row r="323" spans="7:8" ht="14.4">
      <c r="G323" t="s">
        <v>605</v>
      </c>
      <c r="H323" s="22" t="s">
        <v>606</v>
      </c>
    </row>
    <row r="324" spans="7:8" ht="14.4">
      <c r="G324" t="s">
        <v>607</v>
      </c>
      <c r="H324" s="22" t="s">
        <v>608</v>
      </c>
    </row>
    <row r="325" spans="7:8" ht="14.4">
      <c r="G325" t="s">
        <v>609</v>
      </c>
      <c r="H325" s="22" t="s">
        <v>610</v>
      </c>
    </row>
    <row r="326" spans="7:8" ht="14.4">
      <c r="G326" t="s">
        <v>611</v>
      </c>
      <c r="H326" s="22" t="s">
        <v>612</v>
      </c>
    </row>
    <row r="327" spans="7:8" ht="14.4">
      <c r="G327" t="s">
        <v>613</v>
      </c>
      <c r="H327" s="22" t="s">
        <v>614</v>
      </c>
    </row>
    <row r="328" spans="7:8" ht="14.4">
      <c r="G328" t="s">
        <v>615</v>
      </c>
      <c r="H328" s="22" t="s">
        <v>616</v>
      </c>
    </row>
    <row r="329" spans="7:8" ht="14.4">
      <c r="G329" t="s">
        <v>617</v>
      </c>
      <c r="H329" s="22" t="s">
        <v>618</v>
      </c>
    </row>
    <row r="330" spans="7:8" ht="14.4">
      <c r="G330" t="s">
        <v>619</v>
      </c>
      <c r="H330" s="22" t="s">
        <v>620</v>
      </c>
    </row>
    <row r="331" spans="7:8" ht="14.4">
      <c r="G331" t="s">
        <v>621</v>
      </c>
      <c r="H331" s="22" t="s">
        <v>622</v>
      </c>
    </row>
    <row r="332" spans="7:8" ht="14.4">
      <c r="G332" t="s">
        <v>623</v>
      </c>
      <c r="H332" s="22" t="s">
        <v>624</v>
      </c>
    </row>
    <row r="333" spans="7:8" ht="14.4">
      <c r="G333" t="s">
        <v>625</v>
      </c>
      <c r="H333" s="22" t="s">
        <v>626</v>
      </c>
    </row>
    <row r="334" spans="7:8" ht="14.4">
      <c r="G334" t="s">
        <v>627</v>
      </c>
      <c r="H334" s="22" t="s">
        <v>628</v>
      </c>
    </row>
    <row r="335" spans="7:8" ht="14.4">
      <c r="G335" t="s">
        <v>629</v>
      </c>
      <c r="H335" s="22" t="s">
        <v>630</v>
      </c>
    </row>
    <row r="336" spans="7:8" ht="14.4">
      <c r="G336" t="s">
        <v>631</v>
      </c>
      <c r="H336" s="22" t="s">
        <v>632</v>
      </c>
    </row>
    <row r="337" spans="7:8" ht="14.4">
      <c r="G337" t="s">
        <v>633</v>
      </c>
      <c r="H337" s="22" t="s">
        <v>634</v>
      </c>
    </row>
    <row r="338" spans="7:8" ht="14.4">
      <c r="G338" t="s">
        <v>635</v>
      </c>
      <c r="H338" s="22" t="s">
        <v>636</v>
      </c>
    </row>
    <row r="339" spans="7:8" ht="14.4">
      <c r="G339" t="s">
        <v>637</v>
      </c>
      <c r="H339" s="22" t="s">
        <v>638</v>
      </c>
    </row>
    <row r="340" spans="7:8" ht="14.4">
      <c r="G340" t="s">
        <v>639</v>
      </c>
      <c r="H340" s="22" t="s">
        <v>640</v>
      </c>
    </row>
    <row r="341" spans="7:8" ht="14.4">
      <c r="G341" t="s">
        <v>641</v>
      </c>
      <c r="H341" s="22" t="s">
        <v>642</v>
      </c>
    </row>
    <row r="342" spans="7:8" ht="14.4">
      <c r="G342" t="s">
        <v>643</v>
      </c>
      <c r="H342" s="22" t="s">
        <v>644</v>
      </c>
    </row>
    <row r="343" spans="7:8" ht="14.4">
      <c r="G343" t="s">
        <v>645</v>
      </c>
      <c r="H343" s="22" t="s">
        <v>646</v>
      </c>
    </row>
    <row r="344" spans="7:8" ht="14.4">
      <c r="G344" t="s">
        <v>647</v>
      </c>
      <c r="H344" s="22" t="s">
        <v>648</v>
      </c>
    </row>
    <row r="345" spans="7:8" ht="14.4">
      <c r="G345" t="s">
        <v>649</v>
      </c>
      <c r="H345" s="22" t="s">
        <v>650</v>
      </c>
    </row>
    <row r="346" spans="7:8" ht="14.4">
      <c r="G346" t="s">
        <v>651</v>
      </c>
      <c r="H346" s="22" t="s">
        <v>652</v>
      </c>
    </row>
    <row r="347" spans="7:8" ht="14.4">
      <c r="G347" t="s">
        <v>653</v>
      </c>
      <c r="H347" s="22" t="s">
        <v>654</v>
      </c>
    </row>
    <row r="348" spans="7:8" ht="14.4">
      <c r="G348" t="s">
        <v>655</v>
      </c>
      <c r="H348" s="22" t="s">
        <v>656</v>
      </c>
    </row>
    <row r="349" spans="7:8" ht="14.4">
      <c r="G349" t="s">
        <v>657</v>
      </c>
      <c r="H349" s="22" t="s">
        <v>658</v>
      </c>
    </row>
    <row r="350" spans="7:8" ht="14.4">
      <c r="G350" t="s">
        <v>659</v>
      </c>
      <c r="H350" s="22" t="s">
        <v>660</v>
      </c>
    </row>
    <row r="351" spans="7:8" ht="14.4">
      <c r="G351" t="s">
        <v>661</v>
      </c>
      <c r="H351" s="22" t="s">
        <v>662</v>
      </c>
    </row>
    <row r="352" spans="7:8" ht="14.4">
      <c r="G352" t="s">
        <v>663</v>
      </c>
      <c r="H352" s="22" t="s">
        <v>664</v>
      </c>
    </row>
    <row r="353" spans="7:8" ht="14.4">
      <c r="G353" t="s">
        <v>665</v>
      </c>
      <c r="H353" s="22" t="s">
        <v>666</v>
      </c>
    </row>
    <row r="354" spans="7:8" ht="14.4">
      <c r="G354" t="s">
        <v>667</v>
      </c>
      <c r="H354" s="22" t="s">
        <v>668</v>
      </c>
    </row>
    <row r="355" spans="7:8" ht="14.4">
      <c r="G355" t="s">
        <v>669</v>
      </c>
      <c r="H355" s="22" t="s">
        <v>670</v>
      </c>
    </row>
    <row r="356" spans="7:8" ht="14.4">
      <c r="G356" t="s">
        <v>671</v>
      </c>
      <c r="H356" s="22" t="s">
        <v>672</v>
      </c>
    </row>
    <row r="357" spans="7:8" ht="14.4">
      <c r="G357" t="s">
        <v>673</v>
      </c>
      <c r="H357" s="22" t="s">
        <v>674</v>
      </c>
    </row>
    <row r="358" spans="7:8" ht="14.4">
      <c r="G358" t="s">
        <v>675</v>
      </c>
      <c r="H358" s="22" t="s">
        <v>676</v>
      </c>
    </row>
    <row r="359" spans="7:8" ht="14.4">
      <c r="G359" t="s">
        <v>677</v>
      </c>
      <c r="H359" s="22" t="s">
        <v>678</v>
      </c>
    </row>
    <row r="360" spans="7:8" ht="14.4">
      <c r="G360" t="s">
        <v>679</v>
      </c>
      <c r="H360" s="22" t="s">
        <v>680</v>
      </c>
    </row>
    <row r="361" spans="7:8" ht="14.4">
      <c r="G361" t="s">
        <v>681</v>
      </c>
      <c r="H361" s="22" t="s">
        <v>682</v>
      </c>
    </row>
    <row r="362" spans="7:8" ht="14.4">
      <c r="G362" t="s">
        <v>683</v>
      </c>
      <c r="H362" s="22" t="s">
        <v>684</v>
      </c>
    </row>
    <row r="363" spans="7:8" ht="14.4">
      <c r="G363" t="s">
        <v>685</v>
      </c>
      <c r="H363" s="22" t="s">
        <v>686</v>
      </c>
    </row>
    <row r="364" spans="7:8" ht="14.4">
      <c r="G364" t="s">
        <v>687</v>
      </c>
      <c r="H364" s="22" t="s">
        <v>688</v>
      </c>
    </row>
    <row r="365" spans="7:8" ht="14.4">
      <c r="G365" t="s">
        <v>689</v>
      </c>
      <c r="H365" s="22" t="s">
        <v>690</v>
      </c>
    </row>
    <row r="366" spans="7:8" ht="14.4">
      <c r="G366" t="s">
        <v>691</v>
      </c>
      <c r="H366" s="22" t="s">
        <v>692</v>
      </c>
    </row>
    <row r="367" spans="7:8" ht="14.4">
      <c r="G367" t="s">
        <v>693</v>
      </c>
      <c r="H367" s="22" t="s">
        <v>694</v>
      </c>
    </row>
    <row r="368" spans="7:8" ht="14.4">
      <c r="G368" t="s">
        <v>695</v>
      </c>
      <c r="H368" s="22" t="s">
        <v>696</v>
      </c>
    </row>
    <row r="369" spans="7:8" ht="14.4">
      <c r="G369" t="s">
        <v>697</v>
      </c>
      <c r="H369" s="22" t="s">
        <v>698</v>
      </c>
    </row>
    <row r="370" spans="7:8" ht="14.4">
      <c r="G370" t="s">
        <v>699</v>
      </c>
      <c r="H370" s="22" t="s">
        <v>700</v>
      </c>
    </row>
    <row r="371" spans="7:8" ht="14.4">
      <c r="G371" t="s">
        <v>701</v>
      </c>
      <c r="H371" s="22" t="s">
        <v>702</v>
      </c>
    </row>
    <row r="372" spans="7:8" ht="14.4">
      <c r="G372" t="s">
        <v>703</v>
      </c>
      <c r="H372" s="22" t="s">
        <v>704</v>
      </c>
    </row>
    <row r="373" spans="7:8" ht="14.4">
      <c r="G373" t="s">
        <v>705</v>
      </c>
      <c r="H373" s="22" t="s">
        <v>706</v>
      </c>
    </row>
    <row r="374" spans="7:8" ht="14.4">
      <c r="G374" t="s">
        <v>707</v>
      </c>
      <c r="H374" s="22" t="s">
        <v>708</v>
      </c>
    </row>
    <row r="375" spans="7:8" ht="14.4">
      <c r="G375" t="s">
        <v>709</v>
      </c>
      <c r="H375" s="22" t="s">
        <v>710</v>
      </c>
    </row>
    <row r="376" spans="7:8" ht="14.4">
      <c r="G376" t="s">
        <v>711</v>
      </c>
      <c r="H376" s="22" t="s">
        <v>712</v>
      </c>
    </row>
    <row r="377" spans="7:8" ht="14.4">
      <c r="G377" t="s">
        <v>713</v>
      </c>
      <c r="H377" s="22" t="s">
        <v>714</v>
      </c>
    </row>
    <row r="378" spans="7:8" ht="14.4">
      <c r="G378" t="s">
        <v>715</v>
      </c>
      <c r="H378" s="22" t="s">
        <v>716</v>
      </c>
    </row>
    <row r="379" spans="7:8" ht="14.4">
      <c r="G379" t="s">
        <v>717</v>
      </c>
      <c r="H379" s="22" t="s">
        <v>718</v>
      </c>
    </row>
    <row r="380" spans="7:8" ht="14.4">
      <c r="G380" t="s">
        <v>719</v>
      </c>
      <c r="H380" s="22" t="s">
        <v>720</v>
      </c>
    </row>
    <row r="381" spans="7:8" ht="14.4">
      <c r="G381" t="s">
        <v>721</v>
      </c>
      <c r="H381" s="22" t="s">
        <v>722</v>
      </c>
    </row>
    <row r="382" spans="7:8" ht="14.4">
      <c r="G382" t="s">
        <v>723</v>
      </c>
      <c r="H382" s="22" t="s">
        <v>724</v>
      </c>
    </row>
    <row r="383" spans="7:8" ht="14.4">
      <c r="G383" t="s">
        <v>725</v>
      </c>
      <c r="H383" s="22" t="s">
        <v>726</v>
      </c>
    </row>
    <row r="384" spans="7:8" ht="14.4">
      <c r="G384" t="s">
        <v>727</v>
      </c>
      <c r="H384" s="22" t="s">
        <v>728</v>
      </c>
    </row>
    <row r="385" spans="7:8" ht="14.4">
      <c r="G385" t="s">
        <v>729</v>
      </c>
      <c r="H385" s="22" t="s">
        <v>730</v>
      </c>
    </row>
    <row r="386" spans="7:8" ht="14.4">
      <c r="G386" t="s">
        <v>731</v>
      </c>
      <c r="H386" s="22" t="s">
        <v>732</v>
      </c>
    </row>
    <row r="387" spans="7:8" ht="14.4">
      <c r="G387" t="s">
        <v>733</v>
      </c>
      <c r="H387" s="22" t="s">
        <v>734</v>
      </c>
    </row>
    <row r="388" spans="7:8" ht="14.4">
      <c r="G388" t="s">
        <v>735</v>
      </c>
      <c r="H388" s="22" t="s">
        <v>736</v>
      </c>
    </row>
    <row r="389" spans="7:8" ht="14.4">
      <c r="G389" t="s">
        <v>737</v>
      </c>
      <c r="H389" s="22" t="s">
        <v>738</v>
      </c>
    </row>
    <row r="390" spans="7:8" ht="14.4">
      <c r="G390" t="s">
        <v>739</v>
      </c>
      <c r="H390" s="22" t="s">
        <v>740</v>
      </c>
    </row>
    <row r="391" spans="7:8" ht="14.4">
      <c r="G391" t="s">
        <v>741</v>
      </c>
      <c r="H391" s="22" t="s">
        <v>742</v>
      </c>
    </row>
    <row r="392" spans="7:8" ht="14.4">
      <c r="G392" t="s">
        <v>743</v>
      </c>
      <c r="H392" s="22" t="s">
        <v>744</v>
      </c>
    </row>
    <row r="393" spans="7:8" ht="14.4">
      <c r="G393" t="s">
        <v>745</v>
      </c>
      <c r="H393" s="22" t="s">
        <v>746</v>
      </c>
    </row>
    <row r="394" spans="7:8" ht="14.4">
      <c r="G394" t="s">
        <v>747</v>
      </c>
      <c r="H394" s="22" t="s">
        <v>748</v>
      </c>
    </row>
    <row r="395" spans="7:8" ht="14.4">
      <c r="G395" t="s">
        <v>749</v>
      </c>
      <c r="H395" s="22" t="s">
        <v>750</v>
      </c>
    </row>
    <row r="396" spans="7:8" ht="14.4">
      <c r="G396" t="s">
        <v>751</v>
      </c>
      <c r="H396" s="22" t="s">
        <v>752</v>
      </c>
    </row>
    <row r="397" spans="7:8" ht="14.4">
      <c r="G397" t="s">
        <v>753</v>
      </c>
      <c r="H397" s="22" t="s">
        <v>754</v>
      </c>
    </row>
    <row r="398" spans="7:8" ht="14.4">
      <c r="G398" t="s">
        <v>755</v>
      </c>
      <c r="H398" s="22" t="s">
        <v>756</v>
      </c>
    </row>
    <row r="399" spans="7:8" ht="14.4">
      <c r="G399" t="s">
        <v>757</v>
      </c>
      <c r="H399" s="22" t="s">
        <v>758</v>
      </c>
    </row>
    <row r="400" spans="7:8" ht="14.4">
      <c r="G400" t="s">
        <v>759</v>
      </c>
      <c r="H400" s="22" t="s">
        <v>760</v>
      </c>
    </row>
    <row r="401" spans="7:8" ht="14.4">
      <c r="G401" t="s">
        <v>761</v>
      </c>
      <c r="H401" s="22" t="s">
        <v>762</v>
      </c>
    </row>
    <row r="402" spans="7:8" ht="14.4">
      <c r="G402" t="s">
        <v>763</v>
      </c>
      <c r="H402" s="22" t="s">
        <v>764</v>
      </c>
    </row>
    <row r="403" spans="7:8" ht="14.4">
      <c r="G403" t="s">
        <v>765</v>
      </c>
      <c r="H403" s="22" t="s">
        <v>766</v>
      </c>
    </row>
    <row r="404" spans="7:8" ht="14.4">
      <c r="G404" t="s">
        <v>767</v>
      </c>
      <c r="H404" s="22" t="s">
        <v>768</v>
      </c>
    </row>
    <row r="405" spans="7:8" ht="14.4">
      <c r="G405" t="s">
        <v>769</v>
      </c>
      <c r="H405" s="22" t="s">
        <v>770</v>
      </c>
    </row>
    <row r="406" spans="7:8" ht="14.4">
      <c r="G406" t="s">
        <v>771</v>
      </c>
      <c r="H406" s="22" t="s">
        <v>772</v>
      </c>
    </row>
    <row r="407" spans="7:8" ht="14.4">
      <c r="G407" t="s">
        <v>773</v>
      </c>
      <c r="H407" s="22" t="s">
        <v>774</v>
      </c>
    </row>
    <row r="408" spans="7:8" ht="14.4">
      <c r="G408" t="s">
        <v>775</v>
      </c>
      <c r="H408" s="22" t="s">
        <v>776</v>
      </c>
    </row>
    <row r="409" spans="7:8" ht="14.4">
      <c r="G409" t="s">
        <v>777</v>
      </c>
      <c r="H409" s="22" t="s">
        <v>778</v>
      </c>
    </row>
    <row r="410" spans="7:8" ht="14.4">
      <c r="G410" t="s">
        <v>779</v>
      </c>
      <c r="H410" s="22" t="s">
        <v>780</v>
      </c>
    </row>
    <row r="411" spans="7:8" ht="14.4">
      <c r="G411" t="s">
        <v>781</v>
      </c>
      <c r="H411" s="22" t="s">
        <v>782</v>
      </c>
    </row>
    <row r="412" spans="7:8" ht="14.4">
      <c r="G412" t="s">
        <v>783</v>
      </c>
      <c r="H412" s="22" t="s">
        <v>784</v>
      </c>
    </row>
    <row r="413" spans="7:8" ht="14.4">
      <c r="G413" t="s">
        <v>785</v>
      </c>
      <c r="H413" s="22" t="s">
        <v>786</v>
      </c>
    </row>
    <row r="414" spans="7:8" ht="14.4">
      <c r="G414" t="s">
        <v>787</v>
      </c>
      <c r="H414" s="22" t="s">
        <v>788</v>
      </c>
    </row>
    <row r="415" spans="7:8" ht="14.4">
      <c r="G415" t="s">
        <v>789</v>
      </c>
      <c r="H415" s="22" t="s">
        <v>790</v>
      </c>
    </row>
    <row r="416" spans="7:8" ht="14.4">
      <c r="G416" t="s">
        <v>791</v>
      </c>
      <c r="H416" s="22" t="s">
        <v>792</v>
      </c>
    </row>
    <row r="417" spans="7:8" ht="14.4">
      <c r="G417" t="s">
        <v>793</v>
      </c>
      <c r="H417" s="22" t="s">
        <v>794</v>
      </c>
    </row>
    <row r="418" spans="7:8" ht="14.4">
      <c r="G418" t="s">
        <v>795</v>
      </c>
      <c r="H418" s="22" t="s">
        <v>796</v>
      </c>
    </row>
    <row r="419" spans="7:8" ht="14.4">
      <c r="G419" t="s">
        <v>797</v>
      </c>
      <c r="H419" s="22" t="s">
        <v>798</v>
      </c>
    </row>
    <row r="420" spans="7:8" ht="14.4">
      <c r="G420" t="s">
        <v>799</v>
      </c>
      <c r="H420" s="22" t="s">
        <v>800</v>
      </c>
    </row>
    <row r="421" spans="7:8" ht="14.4">
      <c r="G421" t="s">
        <v>801</v>
      </c>
      <c r="H421" s="22" t="s">
        <v>802</v>
      </c>
    </row>
    <row r="422" spans="7:8" ht="14.4">
      <c r="G422" t="s">
        <v>803</v>
      </c>
      <c r="H422" s="22" t="s">
        <v>804</v>
      </c>
    </row>
    <row r="423" spans="7:8" ht="14.4">
      <c r="G423" t="s">
        <v>805</v>
      </c>
      <c r="H423" s="22" t="s">
        <v>806</v>
      </c>
    </row>
    <row r="424" spans="7:8" ht="14.4">
      <c r="G424" t="s">
        <v>807</v>
      </c>
      <c r="H424" s="22" t="s">
        <v>808</v>
      </c>
    </row>
    <row r="425" spans="7:8" ht="14.4">
      <c r="G425" t="s">
        <v>809</v>
      </c>
      <c r="H425" s="22" t="s">
        <v>810</v>
      </c>
    </row>
    <row r="426" spans="7:8" ht="14.4">
      <c r="G426" t="s">
        <v>811</v>
      </c>
      <c r="H426" s="22" t="s">
        <v>812</v>
      </c>
    </row>
    <row r="427" spans="7:8" ht="14.4">
      <c r="G427" t="s">
        <v>813</v>
      </c>
      <c r="H427" s="22" t="s">
        <v>814</v>
      </c>
    </row>
    <row r="428" spans="7:8" ht="14.4">
      <c r="G428" t="s">
        <v>815</v>
      </c>
      <c r="H428" s="22" t="s">
        <v>816</v>
      </c>
    </row>
    <row r="429" spans="7:8" ht="14.4">
      <c r="G429" t="s">
        <v>817</v>
      </c>
      <c r="H429" s="22" t="s">
        <v>818</v>
      </c>
    </row>
    <row r="430" spans="7:8" ht="14.4">
      <c r="G430" t="s">
        <v>819</v>
      </c>
      <c r="H430" s="22" t="s">
        <v>820</v>
      </c>
    </row>
    <row r="431" spans="7:8" ht="14.4">
      <c r="G431" t="s">
        <v>821</v>
      </c>
      <c r="H431" s="22" t="s">
        <v>822</v>
      </c>
    </row>
    <row r="432" spans="7:8" ht="14.4">
      <c r="G432" t="s">
        <v>823</v>
      </c>
      <c r="H432" s="22" t="s">
        <v>824</v>
      </c>
    </row>
    <row r="433" spans="7:8" ht="14.4">
      <c r="G433" t="s">
        <v>825</v>
      </c>
      <c r="H433" s="22" t="s">
        <v>826</v>
      </c>
    </row>
    <row r="434" spans="7:8" ht="14.4">
      <c r="G434" t="s">
        <v>827</v>
      </c>
      <c r="H434" s="22" t="s">
        <v>828</v>
      </c>
    </row>
    <row r="435" spans="7:8" ht="14.4">
      <c r="G435" t="s">
        <v>829</v>
      </c>
      <c r="H435" s="22" t="s">
        <v>830</v>
      </c>
    </row>
    <row r="436" spans="7:8" ht="14.4">
      <c r="G436" t="s">
        <v>831</v>
      </c>
      <c r="H436" s="22" t="s">
        <v>832</v>
      </c>
    </row>
    <row r="437" spans="7:8" ht="14.4">
      <c r="G437" t="s">
        <v>833</v>
      </c>
      <c r="H437" s="22" t="s">
        <v>834</v>
      </c>
    </row>
    <row r="438" spans="7:8" ht="14.4">
      <c r="G438" t="s">
        <v>835</v>
      </c>
      <c r="H438" s="22" t="s">
        <v>836</v>
      </c>
    </row>
    <row r="439" spans="7:8" ht="14.4">
      <c r="G439" t="s">
        <v>837</v>
      </c>
      <c r="H439" s="22" t="s">
        <v>838</v>
      </c>
    </row>
    <row r="440" spans="7:8" ht="14.4">
      <c r="G440" t="s">
        <v>839</v>
      </c>
      <c r="H440" s="22" t="s">
        <v>840</v>
      </c>
    </row>
    <row r="441" spans="7:8" ht="14.4">
      <c r="G441" t="s">
        <v>841</v>
      </c>
      <c r="H441" s="22" t="s">
        <v>842</v>
      </c>
    </row>
    <row r="442" spans="7:8" ht="14.4">
      <c r="G442" t="s">
        <v>843</v>
      </c>
      <c r="H442" s="22" t="s">
        <v>844</v>
      </c>
    </row>
    <row r="443" spans="7:8" ht="14.4">
      <c r="G443" t="s">
        <v>845</v>
      </c>
      <c r="H443" s="22" t="s">
        <v>846</v>
      </c>
    </row>
    <row r="444" spans="7:8" ht="14.4">
      <c r="G444" t="s">
        <v>847</v>
      </c>
      <c r="H444" s="22" t="s">
        <v>848</v>
      </c>
    </row>
    <row r="445" spans="7:8" ht="14.4">
      <c r="G445" t="s">
        <v>849</v>
      </c>
      <c r="H445" s="22" t="s">
        <v>850</v>
      </c>
    </row>
    <row r="446" spans="7:8" ht="14.4">
      <c r="G446" t="s">
        <v>851</v>
      </c>
      <c r="H446" s="22" t="s">
        <v>852</v>
      </c>
    </row>
    <row r="447" spans="7:8" ht="14.4">
      <c r="G447" t="s">
        <v>853</v>
      </c>
      <c r="H447" s="22" t="s">
        <v>854</v>
      </c>
    </row>
    <row r="448" spans="7:8" ht="14.4">
      <c r="G448" t="s">
        <v>855</v>
      </c>
      <c r="H448" s="22" t="s">
        <v>856</v>
      </c>
    </row>
    <row r="449" spans="7:8" ht="14.4">
      <c r="G449" t="s">
        <v>857</v>
      </c>
      <c r="H449" s="22" t="s">
        <v>858</v>
      </c>
    </row>
    <row r="450" spans="7:8" ht="14.4">
      <c r="G450" t="s">
        <v>859</v>
      </c>
      <c r="H450" s="22" t="s">
        <v>860</v>
      </c>
    </row>
    <row r="451" spans="7:8" ht="14.4">
      <c r="G451" t="s">
        <v>861</v>
      </c>
      <c r="H451" s="22" t="s">
        <v>862</v>
      </c>
    </row>
    <row r="452" spans="7:8" ht="14.4">
      <c r="G452" t="s">
        <v>863</v>
      </c>
      <c r="H452" s="22" t="s">
        <v>864</v>
      </c>
    </row>
    <row r="453" spans="7:8" ht="14.4">
      <c r="G453" t="s">
        <v>865</v>
      </c>
      <c r="H453" s="22" t="s">
        <v>866</v>
      </c>
    </row>
    <row r="454" spans="7:8" ht="14.4">
      <c r="G454" t="s">
        <v>867</v>
      </c>
      <c r="H454" s="22" t="s">
        <v>868</v>
      </c>
    </row>
    <row r="455" spans="7:8" ht="14.4">
      <c r="G455" t="s">
        <v>869</v>
      </c>
      <c r="H455" s="22" t="s">
        <v>870</v>
      </c>
    </row>
    <row r="456" spans="7:8" ht="14.4">
      <c r="G456" t="s">
        <v>871</v>
      </c>
      <c r="H456" s="22" t="s">
        <v>872</v>
      </c>
    </row>
    <row r="457" spans="7:8" ht="14.4">
      <c r="G457" t="s">
        <v>873</v>
      </c>
      <c r="H457" s="22" t="s">
        <v>874</v>
      </c>
    </row>
    <row r="458" spans="7:8" ht="14.4">
      <c r="G458" t="s">
        <v>875</v>
      </c>
      <c r="H458" s="22" t="s">
        <v>876</v>
      </c>
    </row>
    <row r="459" spans="7:8" ht="14.4">
      <c r="G459" t="s">
        <v>877</v>
      </c>
      <c r="H459" s="22" t="s">
        <v>878</v>
      </c>
    </row>
    <row r="460" spans="7:8" ht="14.4">
      <c r="G460" t="s">
        <v>879</v>
      </c>
      <c r="H460" s="22" t="s">
        <v>880</v>
      </c>
    </row>
    <row r="461" spans="7:8" ht="14.4">
      <c r="G461" t="s">
        <v>881</v>
      </c>
      <c r="H461" s="22" t="s">
        <v>882</v>
      </c>
    </row>
    <row r="462" spans="7:8" ht="14.4">
      <c r="G462" t="s">
        <v>883</v>
      </c>
      <c r="H462" s="22" t="s">
        <v>884</v>
      </c>
    </row>
    <row r="463" spans="7:8" ht="14.4">
      <c r="G463" t="s">
        <v>885</v>
      </c>
      <c r="H463" s="22" t="s">
        <v>886</v>
      </c>
    </row>
    <row r="464" spans="7:8" ht="14.4">
      <c r="G464" t="s">
        <v>887</v>
      </c>
      <c r="H464" s="22" t="s">
        <v>888</v>
      </c>
    </row>
  </sheetData>
  <mergeCells count="32">
    <mergeCell ref="E27:H29"/>
    <mergeCell ref="B14:C14"/>
    <mergeCell ref="E14:F14"/>
    <mergeCell ref="I14:J14"/>
    <mergeCell ref="B15:C15"/>
    <mergeCell ref="E15:F15"/>
    <mergeCell ref="I15:J15"/>
    <mergeCell ref="I10:J11"/>
    <mergeCell ref="B12:C12"/>
    <mergeCell ref="E12:F12"/>
    <mergeCell ref="I12:J12"/>
    <mergeCell ref="B13:C13"/>
    <mergeCell ref="E13:F13"/>
    <mergeCell ref="I13:J13"/>
    <mergeCell ref="A10:A11"/>
    <mergeCell ref="B10:C11"/>
    <mergeCell ref="D10:D11"/>
    <mergeCell ref="E10:F11"/>
    <mergeCell ref="G10:H10"/>
    <mergeCell ref="A9:J9"/>
    <mergeCell ref="A1:J1"/>
    <mergeCell ref="A2:E2"/>
    <mergeCell ref="F2:J2"/>
    <mergeCell ref="A3:J3"/>
    <mergeCell ref="A4:J4"/>
    <mergeCell ref="A5:D5"/>
    <mergeCell ref="E5:J5"/>
    <mergeCell ref="A6:D6"/>
    <mergeCell ref="E6:J6"/>
    <mergeCell ref="A7:D7"/>
    <mergeCell ref="E7:J7"/>
    <mergeCell ref="A8:J8"/>
  </mergeCells>
  <dataValidations count="3">
    <dataValidation type="list" allowBlank="1" showInputMessage="1" showErrorMessage="1" prompt="wybierz narzędzie PP" sqref="D13:D14">
      <formula1>skroty_PP</formula1>
    </dataValidation>
    <dataValidation type="list" allowBlank="1" showInputMessage="1" showErrorMessage="1" prompt="wybierz PI" sqref="A13:A14">
      <formula1>skroty_PI</formula1>
    </dataValidation>
    <dataValidation type="list" allowBlank="1" showInputMessage="1" showErrorMessage="1" prompt="wybierz Program z listy" sqref="E5:J5">
      <formula1>Programy</formula1>
    </dataValidation>
  </dataValidations>
  <pageMargins left="0.70866141732283472" right="0.70866141732283472" top="0.74803149606299213" bottom="0.74803149606299213"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D57"/>
  <sheetViews>
    <sheetView view="pageBreakPreview" zoomScaleNormal="100" zoomScaleSheetLayoutView="100" workbookViewId="0">
      <selection activeCell="D30" sqref="D30:K30"/>
    </sheetView>
  </sheetViews>
  <sheetFormatPr defaultColWidth="9.109375" defaultRowHeight="13.8"/>
  <cols>
    <col min="1" max="1" width="6.88671875" style="1" customWidth="1"/>
    <col min="2" max="2" width="9.109375" style="1"/>
    <col min="3" max="3" width="18.6640625" style="1" customWidth="1"/>
    <col min="4" max="10" width="9.6640625" style="1" customWidth="1"/>
    <col min="11" max="11" width="12.5546875" style="1" customWidth="1"/>
    <col min="12" max="12" width="9.109375" style="2"/>
    <col min="13" max="16384" width="9.109375" style="1"/>
  </cols>
  <sheetData>
    <row r="1" spans="1:13" ht="41.25" customHeight="1">
      <c r="A1" s="185" t="s">
        <v>915</v>
      </c>
      <c r="B1" s="186"/>
      <c r="C1" s="186"/>
      <c r="D1" s="186"/>
      <c r="E1" s="186"/>
      <c r="F1" s="186"/>
      <c r="G1" s="186"/>
      <c r="H1" s="186"/>
      <c r="I1" s="186"/>
      <c r="J1" s="186"/>
      <c r="K1" s="187"/>
    </row>
    <row r="2" spans="1:13" ht="30" customHeight="1" thickBot="1">
      <c r="A2" s="65">
        <v>1</v>
      </c>
      <c r="B2" s="226" t="s">
        <v>916</v>
      </c>
      <c r="C2" s="226"/>
      <c r="D2" s="226"/>
      <c r="E2" s="227"/>
      <c r="F2" s="238" t="s">
        <v>1055</v>
      </c>
      <c r="G2" s="238"/>
      <c r="H2" s="238"/>
      <c r="I2" s="238"/>
      <c r="J2" s="238"/>
      <c r="K2" s="239"/>
      <c r="M2" s="27"/>
    </row>
    <row r="3" spans="1:13" ht="15" customHeight="1" thickBot="1">
      <c r="A3" s="232"/>
      <c r="B3" s="233"/>
      <c r="C3" s="233"/>
      <c r="D3" s="233"/>
      <c r="E3" s="233"/>
      <c r="F3" s="233"/>
      <c r="G3" s="233"/>
      <c r="H3" s="233"/>
      <c r="I3" s="233"/>
      <c r="J3" s="233"/>
      <c r="K3" s="234"/>
    </row>
    <row r="4" spans="1:13" ht="30" customHeight="1">
      <c r="A4" s="188" t="s">
        <v>2</v>
      </c>
      <c r="B4" s="189"/>
      <c r="C4" s="189"/>
      <c r="D4" s="189"/>
      <c r="E4" s="189"/>
      <c r="F4" s="189"/>
      <c r="G4" s="189"/>
      <c r="H4" s="189"/>
      <c r="I4" s="189"/>
      <c r="J4" s="191"/>
      <c r="K4" s="192"/>
    </row>
    <row r="5" spans="1:13" ht="30" customHeight="1">
      <c r="A5" s="64">
        <v>2</v>
      </c>
      <c r="B5" s="224" t="s">
        <v>917</v>
      </c>
      <c r="C5" s="224"/>
      <c r="D5" s="225"/>
      <c r="E5" s="235" t="s">
        <v>1056</v>
      </c>
      <c r="F5" s="236"/>
      <c r="G5" s="236"/>
      <c r="H5" s="236"/>
      <c r="I5" s="236"/>
      <c r="J5" s="236"/>
      <c r="K5" s="237"/>
    </row>
    <row r="6" spans="1:13" ht="56.25" customHeight="1">
      <c r="A6" s="230">
        <v>3</v>
      </c>
      <c r="B6" s="252" t="s">
        <v>918</v>
      </c>
      <c r="C6" s="252"/>
      <c r="D6" s="253"/>
      <c r="E6" s="235" t="s">
        <v>1127</v>
      </c>
      <c r="F6" s="236"/>
      <c r="G6" s="236"/>
      <c r="H6" s="236"/>
      <c r="I6" s="236"/>
      <c r="J6" s="236"/>
      <c r="K6" s="237"/>
    </row>
    <row r="7" spans="1:13" ht="30" customHeight="1">
      <c r="A7" s="231"/>
      <c r="B7" s="254"/>
      <c r="C7" s="254"/>
      <c r="D7" s="255"/>
      <c r="E7" s="66" t="s">
        <v>919</v>
      </c>
      <c r="F7" s="240" t="s">
        <v>1081</v>
      </c>
      <c r="G7" s="240"/>
      <c r="H7" s="241"/>
      <c r="I7" s="66" t="s">
        <v>920</v>
      </c>
      <c r="J7" s="242">
        <v>3064</v>
      </c>
      <c r="K7" s="243"/>
    </row>
    <row r="8" spans="1:13" ht="30" customHeight="1">
      <c r="A8" s="230">
        <v>4</v>
      </c>
      <c r="B8" s="252" t="s">
        <v>893</v>
      </c>
      <c r="C8" s="252"/>
      <c r="D8" s="253"/>
      <c r="E8" s="235" t="s">
        <v>1126</v>
      </c>
      <c r="F8" s="236"/>
      <c r="G8" s="236"/>
      <c r="H8" s="236"/>
      <c r="I8" s="236"/>
      <c r="J8" s="236"/>
      <c r="K8" s="237"/>
    </row>
    <row r="9" spans="1:13" ht="204.75" customHeight="1">
      <c r="A9" s="231"/>
      <c r="B9" s="254"/>
      <c r="C9" s="254"/>
      <c r="D9" s="255"/>
      <c r="E9" s="66" t="s">
        <v>919</v>
      </c>
      <c r="F9" s="240" t="s">
        <v>1105</v>
      </c>
      <c r="G9" s="240"/>
      <c r="H9" s="241"/>
      <c r="I9" s="66" t="s">
        <v>920</v>
      </c>
      <c r="J9" s="242" t="s">
        <v>1080</v>
      </c>
      <c r="K9" s="243"/>
    </row>
    <row r="10" spans="1:13" ht="42.75" customHeight="1">
      <c r="A10" s="64">
        <v>5</v>
      </c>
      <c r="B10" s="224" t="s">
        <v>3</v>
      </c>
      <c r="C10" s="224"/>
      <c r="D10" s="225"/>
      <c r="E10" s="150" t="s">
        <v>4</v>
      </c>
      <c r="F10" s="258"/>
      <c r="G10" s="258"/>
      <c r="H10" s="258"/>
      <c r="I10" s="258"/>
      <c r="J10" s="259"/>
      <c r="K10" s="260"/>
    </row>
    <row r="11" spans="1:13" ht="72" customHeight="1">
      <c r="A11" s="64">
        <v>6</v>
      </c>
      <c r="B11" s="224" t="s">
        <v>890</v>
      </c>
      <c r="C11" s="224"/>
      <c r="D11" s="225"/>
      <c r="E11" s="126" t="s">
        <v>1122</v>
      </c>
      <c r="F11" s="127"/>
      <c r="G11" s="127"/>
      <c r="H11" s="127"/>
      <c r="I11" s="127"/>
      <c r="J11" s="127"/>
      <c r="K11" s="128"/>
    </row>
    <row r="12" spans="1:13" ht="30" customHeight="1">
      <c r="A12" s="64">
        <v>7</v>
      </c>
      <c r="B12" s="224" t="s">
        <v>891</v>
      </c>
      <c r="C12" s="224"/>
      <c r="D12" s="225"/>
      <c r="E12" s="261" t="s">
        <v>1079</v>
      </c>
      <c r="F12" s="261"/>
      <c r="G12" s="261"/>
      <c r="H12" s="261"/>
      <c r="I12" s="261"/>
      <c r="J12" s="261"/>
      <c r="K12" s="262"/>
    </row>
    <row r="13" spans="1:13" ht="30" customHeight="1">
      <c r="A13" s="64">
        <v>8</v>
      </c>
      <c r="B13" s="224" t="s">
        <v>892</v>
      </c>
      <c r="C13" s="224"/>
      <c r="D13" s="225"/>
      <c r="E13" s="261" t="s">
        <v>1078</v>
      </c>
      <c r="F13" s="261"/>
      <c r="G13" s="261"/>
      <c r="H13" s="261"/>
      <c r="I13" s="261"/>
      <c r="J13" s="261"/>
      <c r="K13" s="262"/>
    </row>
    <row r="14" spans="1:13" ht="54.75" customHeight="1" thickBot="1">
      <c r="A14" s="65">
        <v>9</v>
      </c>
      <c r="B14" s="226" t="s">
        <v>6</v>
      </c>
      <c r="C14" s="226"/>
      <c r="D14" s="227"/>
      <c r="E14" s="263" t="s">
        <v>1077</v>
      </c>
      <c r="F14" s="264"/>
      <c r="G14" s="264"/>
      <c r="H14" s="264"/>
      <c r="I14" s="264"/>
      <c r="J14" s="264"/>
      <c r="K14" s="265"/>
    </row>
    <row r="15" spans="1:13" ht="15" customHeight="1" thickBot="1">
      <c r="A15" s="232"/>
      <c r="B15" s="233"/>
      <c r="C15" s="233"/>
      <c r="D15" s="233"/>
      <c r="E15" s="233"/>
      <c r="F15" s="233"/>
      <c r="G15" s="233"/>
      <c r="H15" s="233"/>
      <c r="I15" s="233"/>
      <c r="J15" s="233"/>
      <c r="K15" s="234"/>
    </row>
    <row r="16" spans="1:13" ht="30" customHeight="1">
      <c r="A16" s="188" t="s">
        <v>921</v>
      </c>
      <c r="B16" s="189"/>
      <c r="C16" s="189"/>
      <c r="D16" s="189"/>
      <c r="E16" s="189"/>
      <c r="F16" s="189"/>
      <c r="G16" s="189"/>
      <c r="H16" s="189"/>
      <c r="I16" s="189"/>
      <c r="J16" s="189"/>
      <c r="K16" s="190"/>
    </row>
    <row r="17" spans="1:30" ht="41.25" hidden="1" customHeight="1">
      <c r="A17" s="24">
        <v>6</v>
      </c>
      <c r="B17" s="248" t="s">
        <v>922</v>
      </c>
      <c r="C17" s="248"/>
      <c r="D17" s="268" t="s">
        <v>923</v>
      </c>
      <c r="E17" s="268"/>
      <c r="F17" s="268"/>
      <c r="G17" s="268"/>
      <c r="H17" s="268"/>
      <c r="I17" s="268"/>
      <c r="J17" s="268"/>
      <c r="K17" s="269"/>
    </row>
    <row r="18" spans="1:30" ht="131.25" customHeight="1">
      <c r="A18" s="64">
        <v>10</v>
      </c>
      <c r="B18" s="159" t="s">
        <v>895</v>
      </c>
      <c r="C18" s="159"/>
      <c r="D18" s="266" t="s">
        <v>1128</v>
      </c>
      <c r="E18" s="266"/>
      <c r="F18" s="266"/>
      <c r="G18" s="266"/>
      <c r="H18" s="266"/>
      <c r="I18" s="266"/>
      <c r="J18" s="266"/>
      <c r="K18" s="267"/>
    </row>
    <row r="19" spans="1:30" ht="49.5" customHeight="1" thickBot="1">
      <c r="A19" s="57">
        <v>11</v>
      </c>
      <c r="B19" s="205" t="s">
        <v>924</v>
      </c>
      <c r="C19" s="205"/>
      <c r="D19" s="201" t="s">
        <v>190</v>
      </c>
      <c r="E19" s="201"/>
      <c r="F19" s="201"/>
      <c r="G19" s="201"/>
      <c r="H19" s="201"/>
      <c r="I19" s="201"/>
      <c r="J19" s="201"/>
      <c r="K19" s="202"/>
      <c r="AD19" s="1" t="s">
        <v>889</v>
      </c>
    </row>
    <row r="20" spans="1:30" ht="15" customHeight="1" thickBot="1">
      <c r="A20" s="162"/>
      <c r="B20" s="162"/>
      <c r="C20" s="162"/>
      <c r="D20" s="162"/>
      <c r="E20" s="162"/>
      <c r="F20" s="162"/>
      <c r="G20" s="162"/>
      <c r="H20" s="162"/>
      <c r="I20" s="162"/>
      <c r="J20" s="162"/>
      <c r="K20" s="162"/>
    </row>
    <row r="21" spans="1:30" ht="30" customHeight="1">
      <c r="A21" s="63">
        <v>12</v>
      </c>
      <c r="B21" s="270" t="s">
        <v>896</v>
      </c>
      <c r="C21" s="270"/>
      <c r="D21" s="228" t="s">
        <v>903</v>
      </c>
      <c r="E21" s="228"/>
      <c r="F21" s="228"/>
      <c r="G21" s="228"/>
      <c r="H21" s="228"/>
      <c r="I21" s="228"/>
      <c r="J21" s="228"/>
      <c r="K21" s="229"/>
    </row>
    <row r="22" spans="1:30" ht="30" customHeight="1">
      <c r="A22" s="58">
        <v>13</v>
      </c>
      <c r="B22" s="159" t="s">
        <v>897</v>
      </c>
      <c r="C22" s="159"/>
      <c r="D22" s="160" t="s">
        <v>123</v>
      </c>
      <c r="E22" s="160"/>
      <c r="F22" s="160"/>
      <c r="G22" s="160"/>
      <c r="H22" s="160"/>
      <c r="I22" s="160"/>
      <c r="J22" s="160"/>
      <c r="K22" s="161"/>
    </row>
    <row r="23" spans="1:30" ht="99" customHeight="1">
      <c r="A23" s="58">
        <v>14</v>
      </c>
      <c r="B23" s="159" t="s">
        <v>898</v>
      </c>
      <c r="C23" s="159"/>
      <c r="D23" s="160" t="s">
        <v>60</v>
      </c>
      <c r="E23" s="160"/>
      <c r="F23" s="160"/>
      <c r="G23" s="160"/>
      <c r="H23" s="160"/>
      <c r="I23" s="160"/>
      <c r="J23" s="160"/>
      <c r="K23" s="161"/>
    </row>
    <row r="24" spans="1:30" ht="55.5" customHeight="1">
      <c r="A24" s="58">
        <v>15</v>
      </c>
      <c r="B24" s="159" t="s">
        <v>925</v>
      </c>
      <c r="C24" s="159"/>
      <c r="D24" s="160" t="s">
        <v>1123</v>
      </c>
      <c r="E24" s="160"/>
      <c r="F24" s="160"/>
      <c r="G24" s="160"/>
      <c r="H24" s="160"/>
      <c r="I24" s="160"/>
      <c r="J24" s="160"/>
      <c r="K24" s="161"/>
    </row>
    <row r="25" spans="1:30" ht="409.5" customHeight="1">
      <c r="A25" s="58">
        <v>16</v>
      </c>
      <c r="B25" s="159" t="s">
        <v>926</v>
      </c>
      <c r="C25" s="159"/>
      <c r="D25" s="206" t="s">
        <v>1129</v>
      </c>
      <c r="E25" s="206"/>
      <c r="F25" s="206"/>
      <c r="G25" s="206"/>
      <c r="H25" s="206"/>
      <c r="I25" s="206"/>
      <c r="J25" s="206"/>
      <c r="K25" s="207"/>
    </row>
    <row r="26" spans="1:30" ht="246" customHeight="1">
      <c r="A26" s="58">
        <v>17</v>
      </c>
      <c r="B26" s="203" t="s">
        <v>927</v>
      </c>
      <c r="C26" s="204"/>
      <c r="D26" s="206" t="s">
        <v>1147</v>
      </c>
      <c r="E26" s="160"/>
      <c r="F26" s="160"/>
      <c r="G26" s="160"/>
      <c r="H26" s="160"/>
      <c r="I26" s="160"/>
      <c r="J26" s="160"/>
      <c r="K26" s="161"/>
    </row>
    <row r="27" spans="1:30" ht="139.5" customHeight="1" thickBot="1">
      <c r="A27" s="57">
        <v>18</v>
      </c>
      <c r="B27" s="193" t="s">
        <v>928</v>
      </c>
      <c r="C27" s="193"/>
      <c r="D27" s="201" t="s">
        <v>1130</v>
      </c>
      <c r="E27" s="201"/>
      <c r="F27" s="201"/>
      <c r="G27" s="201"/>
      <c r="H27" s="201"/>
      <c r="I27" s="201"/>
      <c r="J27" s="201"/>
      <c r="K27" s="202"/>
    </row>
    <row r="28" spans="1:30" ht="15.75" customHeight="1" thickBot="1">
      <c r="A28" s="162"/>
      <c r="B28" s="162"/>
      <c r="C28" s="162"/>
      <c r="D28" s="162"/>
      <c r="E28" s="162"/>
      <c r="F28" s="162"/>
      <c r="G28" s="162"/>
      <c r="H28" s="162"/>
      <c r="I28" s="162"/>
      <c r="J28" s="162"/>
      <c r="K28" s="162"/>
    </row>
    <row r="29" spans="1:30" ht="101.25" customHeight="1">
      <c r="A29" s="63">
        <v>19</v>
      </c>
      <c r="B29" s="196" t="s">
        <v>929</v>
      </c>
      <c r="C29" s="196"/>
      <c r="D29" s="197" t="s">
        <v>1076</v>
      </c>
      <c r="E29" s="197"/>
      <c r="F29" s="197"/>
      <c r="G29" s="197"/>
      <c r="H29" s="197"/>
      <c r="I29" s="197"/>
      <c r="J29" s="197"/>
      <c r="K29" s="198"/>
    </row>
    <row r="30" spans="1:30" ht="373.5" customHeight="1">
      <c r="A30" s="58">
        <v>20</v>
      </c>
      <c r="B30" s="167" t="s">
        <v>930</v>
      </c>
      <c r="C30" s="167"/>
      <c r="D30" s="181" t="s">
        <v>1148</v>
      </c>
      <c r="E30" s="181"/>
      <c r="F30" s="181"/>
      <c r="G30" s="181"/>
      <c r="H30" s="181"/>
      <c r="I30" s="181"/>
      <c r="J30" s="181"/>
      <c r="K30" s="182"/>
    </row>
    <row r="31" spans="1:30" ht="75.75" customHeight="1" thickBot="1">
      <c r="A31" s="62">
        <v>21</v>
      </c>
      <c r="B31" s="203" t="s">
        <v>931</v>
      </c>
      <c r="C31" s="204"/>
      <c r="D31" s="244" t="s">
        <v>1104</v>
      </c>
      <c r="E31" s="244"/>
      <c r="F31" s="244"/>
      <c r="G31" s="244"/>
      <c r="H31" s="244"/>
      <c r="I31" s="244"/>
      <c r="J31" s="244"/>
      <c r="K31" s="245"/>
    </row>
    <row r="32" spans="1:30" ht="14.4" thickBot="1">
      <c r="A32" s="162"/>
      <c r="B32" s="162"/>
      <c r="C32" s="162"/>
      <c r="D32" s="162"/>
      <c r="E32" s="162"/>
      <c r="F32" s="162"/>
      <c r="G32" s="162"/>
      <c r="H32" s="162"/>
      <c r="I32" s="162"/>
      <c r="J32" s="162"/>
      <c r="K32" s="162"/>
    </row>
    <row r="33" spans="1:11" ht="60" customHeight="1">
      <c r="A33" s="61">
        <v>22</v>
      </c>
      <c r="B33" s="208" t="s">
        <v>932</v>
      </c>
      <c r="C33" s="208"/>
      <c r="D33" s="175" t="s">
        <v>933</v>
      </c>
      <c r="E33" s="175"/>
      <c r="F33" s="176" t="s">
        <v>1075</v>
      </c>
      <c r="G33" s="176"/>
      <c r="H33" s="211" t="s">
        <v>934</v>
      </c>
      <c r="I33" s="212"/>
      <c r="J33" s="176" t="s">
        <v>1074</v>
      </c>
      <c r="K33" s="257"/>
    </row>
    <row r="34" spans="1:11" ht="60.75" customHeight="1" thickBot="1">
      <c r="A34" s="57">
        <v>23</v>
      </c>
      <c r="B34" s="199" t="s">
        <v>935</v>
      </c>
      <c r="C34" s="200"/>
      <c r="D34" s="173" t="s">
        <v>1073</v>
      </c>
      <c r="E34" s="173"/>
      <c r="F34" s="173"/>
      <c r="G34" s="173"/>
      <c r="H34" s="173"/>
      <c r="I34" s="173"/>
      <c r="J34" s="173"/>
      <c r="K34" s="174"/>
    </row>
    <row r="35" spans="1:11" ht="15" customHeight="1" thickBot="1">
      <c r="A35" s="162"/>
      <c r="B35" s="162"/>
      <c r="C35" s="162"/>
      <c r="D35" s="162"/>
      <c r="E35" s="162"/>
      <c r="F35" s="162"/>
      <c r="G35" s="162"/>
      <c r="H35" s="162"/>
      <c r="I35" s="162"/>
      <c r="J35" s="162"/>
      <c r="K35" s="162"/>
    </row>
    <row r="36" spans="1:11" ht="30" customHeight="1">
      <c r="A36" s="194" t="s">
        <v>936</v>
      </c>
      <c r="B36" s="195"/>
      <c r="C36" s="195"/>
      <c r="D36" s="60">
        <v>2015</v>
      </c>
      <c r="E36" s="60">
        <v>2016</v>
      </c>
      <c r="F36" s="60">
        <v>2017</v>
      </c>
      <c r="G36" s="60">
        <v>2018</v>
      </c>
      <c r="H36" s="60">
        <v>2019</v>
      </c>
      <c r="I36" s="60">
        <v>2020</v>
      </c>
      <c r="J36" s="60" t="s">
        <v>937</v>
      </c>
      <c r="K36" s="59" t="s">
        <v>938</v>
      </c>
    </row>
    <row r="37" spans="1:11" ht="45" customHeight="1">
      <c r="A37" s="58">
        <v>24</v>
      </c>
      <c r="B37" s="167" t="s">
        <v>939</v>
      </c>
      <c r="C37" s="167"/>
      <c r="D37" s="33">
        <v>172000</v>
      </c>
      <c r="E37" s="33">
        <v>250000</v>
      </c>
      <c r="F37" s="33">
        <v>5000000</v>
      </c>
      <c r="G37" s="33">
        <v>87789000</v>
      </c>
      <c r="H37" s="33">
        <v>87789000</v>
      </c>
      <c r="I37" s="33">
        <v>107000000</v>
      </c>
      <c r="J37" s="33"/>
      <c r="K37" s="32">
        <f>SUM(D37:J37)</f>
        <v>288000000</v>
      </c>
    </row>
    <row r="38" spans="1:11" ht="45" customHeight="1">
      <c r="A38" s="58">
        <v>25</v>
      </c>
      <c r="B38" s="167" t="s">
        <v>940</v>
      </c>
      <c r="C38" s="167"/>
      <c r="D38" s="33">
        <v>172000</v>
      </c>
      <c r="E38" s="33">
        <v>250000</v>
      </c>
      <c r="F38" s="33">
        <v>5000000</v>
      </c>
      <c r="G38" s="33">
        <v>87789000</v>
      </c>
      <c r="H38" s="33">
        <v>87789000</v>
      </c>
      <c r="I38" s="33">
        <v>107000000</v>
      </c>
      <c r="J38" s="33"/>
      <c r="K38" s="32">
        <f>SUM(D38:J38)</f>
        <v>288000000</v>
      </c>
    </row>
    <row r="39" spans="1:11" ht="45" customHeight="1">
      <c r="A39" s="58">
        <v>26</v>
      </c>
      <c r="B39" s="167" t="s">
        <v>899</v>
      </c>
      <c r="C39" s="167"/>
      <c r="D39" s="81">
        <f>+D40*172000</f>
        <v>146200</v>
      </c>
      <c r="E39" s="81">
        <f>+E40*250000</f>
        <v>212500</v>
      </c>
      <c r="F39" s="81">
        <f>+F40*5000000</f>
        <v>4250000</v>
      </c>
      <c r="G39" s="81">
        <f>+G40*87789000</f>
        <v>74620650</v>
      </c>
      <c r="H39" s="33">
        <f>+H38*0.85</f>
        <v>74620650</v>
      </c>
      <c r="I39" s="33">
        <f>+I38*0.85</f>
        <v>90950000</v>
      </c>
      <c r="J39" s="33"/>
      <c r="K39" s="32">
        <f>SUM(D39:J39)</f>
        <v>244800000</v>
      </c>
    </row>
    <row r="40" spans="1:11" ht="45" customHeight="1" thickBot="1">
      <c r="A40" s="57">
        <v>27</v>
      </c>
      <c r="B40" s="193" t="s">
        <v>941</v>
      </c>
      <c r="C40" s="193"/>
      <c r="D40" s="31">
        <v>0.85</v>
      </c>
      <c r="E40" s="31">
        <v>0.85</v>
      </c>
      <c r="F40" s="31">
        <v>0.85</v>
      </c>
      <c r="G40" s="31">
        <v>0.85</v>
      </c>
      <c r="H40" s="31">
        <v>0.85</v>
      </c>
      <c r="I40" s="31">
        <v>0.85</v>
      </c>
      <c r="J40" s="30"/>
      <c r="K40" s="29">
        <f>+K39/K38</f>
        <v>0.85</v>
      </c>
    </row>
    <row r="41" spans="1:11" ht="14.4" thickBot="1">
      <c r="A41" s="246"/>
      <c r="B41" s="246"/>
      <c r="C41" s="246"/>
      <c r="D41" s="246"/>
      <c r="E41" s="246"/>
      <c r="F41" s="246"/>
      <c r="G41" s="246"/>
      <c r="H41" s="246"/>
      <c r="I41" s="246"/>
      <c r="J41" s="246"/>
      <c r="K41" s="246"/>
    </row>
    <row r="42" spans="1:11" ht="30" customHeight="1">
      <c r="A42" s="249">
        <v>28</v>
      </c>
      <c r="B42" s="195" t="s">
        <v>942</v>
      </c>
      <c r="C42" s="195"/>
      <c r="D42" s="195"/>
      <c r="E42" s="195"/>
      <c r="F42" s="195"/>
      <c r="G42" s="195"/>
      <c r="H42" s="195"/>
      <c r="I42" s="195"/>
      <c r="J42" s="195"/>
      <c r="K42" s="247"/>
    </row>
    <row r="43" spans="1:11" ht="30" customHeight="1">
      <c r="A43" s="250"/>
      <c r="B43" s="163" t="s">
        <v>943</v>
      </c>
      <c r="C43" s="163"/>
      <c r="D43" s="163" t="s">
        <v>944</v>
      </c>
      <c r="E43" s="163"/>
      <c r="F43" s="163"/>
      <c r="G43" s="163"/>
      <c r="H43" s="163"/>
      <c r="I43" s="163"/>
      <c r="J43" s="163" t="s">
        <v>945</v>
      </c>
      <c r="K43" s="164"/>
    </row>
    <row r="44" spans="1:11" ht="57" customHeight="1">
      <c r="A44" s="250"/>
      <c r="B44" s="221" t="s">
        <v>1131</v>
      </c>
      <c r="C44" s="222"/>
      <c r="D44" s="168" t="s">
        <v>1145</v>
      </c>
      <c r="E44" s="169"/>
      <c r="F44" s="169"/>
      <c r="G44" s="169"/>
      <c r="H44" s="169"/>
      <c r="I44" s="170"/>
      <c r="J44" s="209">
        <v>172000</v>
      </c>
      <c r="K44" s="210"/>
    </row>
    <row r="45" spans="1:11" ht="72" customHeight="1">
      <c r="A45" s="251"/>
      <c r="B45" s="221" t="s">
        <v>1146</v>
      </c>
      <c r="C45" s="222"/>
      <c r="D45" s="168" t="s">
        <v>1134</v>
      </c>
      <c r="E45" s="169"/>
      <c r="F45" s="169"/>
      <c r="G45" s="169"/>
      <c r="H45" s="169"/>
      <c r="I45" s="170"/>
      <c r="J45" s="177">
        <v>250000</v>
      </c>
      <c r="K45" s="178"/>
    </row>
    <row r="46" spans="1:11" ht="57" customHeight="1">
      <c r="A46" s="251"/>
      <c r="B46" s="221" t="s">
        <v>1132</v>
      </c>
      <c r="C46" s="222"/>
      <c r="D46" s="168" t="s">
        <v>1135</v>
      </c>
      <c r="E46" s="169"/>
      <c r="F46" s="169"/>
      <c r="G46" s="169"/>
      <c r="H46" s="169"/>
      <c r="I46" s="170"/>
      <c r="J46" s="177">
        <v>5000000</v>
      </c>
      <c r="K46" s="178"/>
    </row>
    <row r="47" spans="1:11" ht="57" customHeight="1">
      <c r="A47" s="251"/>
      <c r="B47" s="221" t="s">
        <v>1133</v>
      </c>
      <c r="C47" s="222"/>
      <c r="D47" s="168" t="s">
        <v>1140</v>
      </c>
      <c r="E47" s="169"/>
      <c r="F47" s="169"/>
      <c r="G47" s="169"/>
      <c r="H47" s="169"/>
      <c r="I47" s="170"/>
      <c r="J47" s="177">
        <v>87789000</v>
      </c>
      <c r="K47" s="178"/>
    </row>
    <row r="48" spans="1:11" ht="57" customHeight="1">
      <c r="A48" s="251"/>
      <c r="B48" s="221" t="s">
        <v>1136</v>
      </c>
      <c r="C48" s="222"/>
      <c r="D48" s="168" t="s">
        <v>1138</v>
      </c>
      <c r="E48" s="169"/>
      <c r="F48" s="169"/>
      <c r="G48" s="169"/>
      <c r="H48" s="169"/>
      <c r="I48" s="170"/>
      <c r="J48" s="177">
        <v>87789000</v>
      </c>
      <c r="K48" s="178"/>
    </row>
    <row r="49" spans="1:12" ht="57" customHeight="1" thickBot="1">
      <c r="A49" s="251"/>
      <c r="B49" s="221" t="s">
        <v>1137</v>
      </c>
      <c r="C49" s="222"/>
      <c r="D49" s="168" t="s">
        <v>1139</v>
      </c>
      <c r="E49" s="169"/>
      <c r="F49" s="169"/>
      <c r="G49" s="169"/>
      <c r="H49" s="169"/>
      <c r="I49" s="170"/>
      <c r="J49" s="179">
        <v>107000000</v>
      </c>
      <c r="K49" s="180"/>
    </row>
    <row r="50" spans="1:12" ht="15" customHeight="1" thickBot="1">
      <c r="A50" s="162"/>
      <c r="B50" s="162"/>
      <c r="C50" s="162"/>
      <c r="D50" s="162"/>
      <c r="E50" s="162"/>
      <c r="F50" s="162"/>
      <c r="G50" s="162"/>
      <c r="H50" s="162"/>
      <c r="I50" s="162"/>
      <c r="J50" s="162"/>
      <c r="K50" s="162"/>
    </row>
    <row r="51" spans="1:12" ht="30" customHeight="1">
      <c r="A51" s="249">
        <v>29</v>
      </c>
      <c r="B51" s="183" t="s">
        <v>946</v>
      </c>
      <c r="C51" s="183"/>
      <c r="D51" s="183"/>
      <c r="E51" s="183"/>
      <c r="F51" s="183"/>
      <c r="G51" s="183"/>
      <c r="H51" s="183"/>
      <c r="I51" s="183"/>
      <c r="J51" s="183"/>
      <c r="K51" s="184"/>
    </row>
    <row r="52" spans="1:12" ht="42.75" customHeight="1">
      <c r="A52" s="250"/>
      <c r="B52" s="163" t="s">
        <v>900</v>
      </c>
      <c r="C52" s="163"/>
      <c r="D52" s="163" t="s">
        <v>947</v>
      </c>
      <c r="E52" s="163"/>
      <c r="F52" s="163" t="s">
        <v>901</v>
      </c>
      <c r="G52" s="163"/>
      <c r="H52" s="163" t="s">
        <v>948</v>
      </c>
      <c r="I52" s="163"/>
      <c r="J52" s="163" t="s">
        <v>949</v>
      </c>
      <c r="K52" s="164"/>
    </row>
    <row r="53" spans="1:12" ht="36" customHeight="1">
      <c r="A53" s="250"/>
      <c r="B53" s="219" t="s">
        <v>1141</v>
      </c>
      <c r="C53" s="220"/>
      <c r="D53" s="171" t="s">
        <v>1142</v>
      </c>
      <c r="E53" s="172"/>
      <c r="F53" s="214" t="s">
        <v>1072</v>
      </c>
      <c r="G53" s="214"/>
      <c r="H53" s="217">
        <v>1</v>
      </c>
      <c r="I53" s="217"/>
      <c r="J53" s="214">
        <v>1</v>
      </c>
      <c r="K53" s="215"/>
    </row>
    <row r="54" spans="1:12" ht="36" customHeight="1">
      <c r="A54" s="250"/>
      <c r="B54" s="126" t="s">
        <v>1143</v>
      </c>
      <c r="C54" s="149"/>
      <c r="D54" s="213" t="s">
        <v>1144</v>
      </c>
      <c r="E54" s="213"/>
      <c r="F54" s="213" t="s">
        <v>902</v>
      </c>
      <c r="G54" s="213"/>
      <c r="H54" s="223">
        <v>724793</v>
      </c>
      <c r="I54" s="218"/>
      <c r="J54" s="256">
        <v>1</v>
      </c>
      <c r="K54" s="216"/>
    </row>
    <row r="55" spans="1:12" ht="45" customHeight="1" thickBot="1">
      <c r="A55" s="250"/>
      <c r="B55" s="126" t="s">
        <v>1125</v>
      </c>
      <c r="C55" s="149"/>
      <c r="D55" s="150" t="s">
        <v>1142</v>
      </c>
      <c r="E55" s="151"/>
      <c r="F55" s="213" t="s">
        <v>1072</v>
      </c>
      <c r="G55" s="213"/>
      <c r="H55" s="218">
        <v>1</v>
      </c>
      <c r="I55" s="218"/>
      <c r="J55" s="213">
        <v>1</v>
      </c>
      <c r="K55" s="216"/>
      <c r="L55" s="28"/>
    </row>
    <row r="56" spans="1:12" ht="15" customHeight="1" thickBot="1">
      <c r="A56" s="165"/>
      <c r="B56" s="166"/>
      <c r="C56" s="166"/>
      <c r="D56" s="166"/>
      <c r="E56" s="166"/>
      <c r="F56" s="166"/>
      <c r="G56" s="166"/>
      <c r="H56" s="166"/>
      <c r="I56" s="166"/>
      <c r="J56" s="166"/>
      <c r="K56" s="166"/>
    </row>
    <row r="57" spans="1:12" ht="30" customHeight="1" thickBot="1">
      <c r="A57" s="56">
        <v>30</v>
      </c>
      <c r="B57" s="156" t="s">
        <v>950</v>
      </c>
      <c r="C57" s="156"/>
      <c r="D57" s="157" t="s">
        <v>951</v>
      </c>
      <c r="E57" s="157"/>
      <c r="F57" s="157"/>
      <c r="G57" s="157"/>
      <c r="H57" s="157"/>
      <c r="I57" s="157"/>
      <c r="J57" s="157"/>
      <c r="K57" s="158"/>
    </row>
  </sheetData>
  <mergeCells count="121">
    <mergeCell ref="D17:K17"/>
    <mergeCell ref="B46:C46"/>
    <mergeCell ref="B21:C21"/>
    <mergeCell ref="B48:C48"/>
    <mergeCell ref="J45:K45"/>
    <mergeCell ref="J46:K46"/>
    <mergeCell ref="A51:A55"/>
    <mergeCell ref="D19:K19"/>
    <mergeCell ref="B17:C17"/>
    <mergeCell ref="A42:A49"/>
    <mergeCell ref="B2:E2"/>
    <mergeCell ref="B5:D5"/>
    <mergeCell ref="B6:D7"/>
    <mergeCell ref="B8:D9"/>
    <mergeCell ref="J54:K54"/>
    <mergeCell ref="A8:A9"/>
    <mergeCell ref="D22:K22"/>
    <mergeCell ref="J33:K33"/>
    <mergeCell ref="E10:K10"/>
    <mergeCell ref="E11:K11"/>
    <mergeCell ref="E12:K12"/>
    <mergeCell ref="B22:C22"/>
    <mergeCell ref="E8:K8"/>
    <mergeCell ref="F9:H9"/>
    <mergeCell ref="J9:K9"/>
    <mergeCell ref="A15:K15"/>
    <mergeCell ref="A20:K20"/>
    <mergeCell ref="E13:K13"/>
    <mergeCell ref="E14:K14"/>
    <mergeCell ref="B18:C18"/>
    <mergeCell ref="D18:K18"/>
    <mergeCell ref="B44:C44"/>
    <mergeCell ref="D45:I45"/>
    <mergeCell ref="D46:I46"/>
    <mergeCell ref="D47:I47"/>
    <mergeCell ref="D48:I48"/>
    <mergeCell ref="B45:C45"/>
    <mergeCell ref="B43:C43"/>
    <mergeCell ref="B47:C47"/>
    <mergeCell ref="D26:K26"/>
    <mergeCell ref="B31:C31"/>
    <mergeCell ref="D31:K31"/>
    <mergeCell ref="A41:K41"/>
    <mergeCell ref="B42:K42"/>
    <mergeCell ref="J43:K43"/>
    <mergeCell ref="A3:K3"/>
    <mergeCell ref="E5:K5"/>
    <mergeCell ref="E6:K6"/>
    <mergeCell ref="B11:D11"/>
    <mergeCell ref="B12:D12"/>
    <mergeCell ref="B13:D13"/>
    <mergeCell ref="F2:K2"/>
    <mergeCell ref="F7:H7"/>
    <mergeCell ref="J7:K7"/>
    <mergeCell ref="B53:C53"/>
    <mergeCell ref="B55:C55"/>
    <mergeCell ref="F52:G52"/>
    <mergeCell ref="F53:G53"/>
    <mergeCell ref="D49:I49"/>
    <mergeCell ref="B49:C49"/>
    <mergeCell ref="B54:C54"/>
    <mergeCell ref="D54:E54"/>
    <mergeCell ref="F54:G54"/>
    <mergeCell ref="H54:I54"/>
    <mergeCell ref="J44:K44"/>
    <mergeCell ref="H33:I33"/>
    <mergeCell ref="F55:G55"/>
    <mergeCell ref="D55:E55"/>
    <mergeCell ref="J53:K53"/>
    <mergeCell ref="J55:K55"/>
    <mergeCell ref="H53:I53"/>
    <mergeCell ref="D52:E52"/>
    <mergeCell ref="H55:I55"/>
    <mergeCell ref="A1:K1"/>
    <mergeCell ref="A16:K16"/>
    <mergeCell ref="A35:K35"/>
    <mergeCell ref="A4:K4"/>
    <mergeCell ref="B27:C27"/>
    <mergeCell ref="B37:C37"/>
    <mergeCell ref="A36:C36"/>
    <mergeCell ref="B38:C38"/>
    <mergeCell ref="B40:C40"/>
    <mergeCell ref="B29:C29"/>
    <mergeCell ref="D29:K29"/>
    <mergeCell ref="B34:C34"/>
    <mergeCell ref="A32:K32"/>
    <mergeCell ref="D24:K24"/>
    <mergeCell ref="D27:K27"/>
    <mergeCell ref="B25:C25"/>
    <mergeCell ref="B26:C26"/>
    <mergeCell ref="B19:C19"/>
    <mergeCell ref="D25:K25"/>
    <mergeCell ref="B33:C33"/>
    <mergeCell ref="B10:D10"/>
    <mergeCell ref="B14:D14"/>
    <mergeCell ref="D21:K21"/>
    <mergeCell ref="A6:A7"/>
    <mergeCell ref="B57:C57"/>
    <mergeCell ref="D57:K57"/>
    <mergeCell ref="B23:C23"/>
    <mergeCell ref="D23:K23"/>
    <mergeCell ref="A50:K50"/>
    <mergeCell ref="B52:C52"/>
    <mergeCell ref="H52:I52"/>
    <mergeCell ref="J52:K52"/>
    <mergeCell ref="A56:K56"/>
    <mergeCell ref="B39:C39"/>
    <mergeCell ref="D43:I43"/>
    <mergeCell ref="D44:I44"/>
    <mergeCell ref="D53:E53"/>
    <mergeCell ref="D34:K34"/>
    <mergeCell ref="D33:E33"/>
    <mergeCell ref="F33:G33"/>
    <mergeCell ref="J47:K47"/>
    <mergeCell ref="J48:K48"/>
    <mergeCell ref="J49:K49"/>
    <mergeCell ref="A28:K28"/>
    <mergeCell ref="B24:C24"/>
    <mergeCell ref="B30:C30"/>
    <mergeCell ref="D30:K30"/>
    <mergeCell ref="B51:K51"/>
  </mergeCells>
  <conditionalFormatting sqref="F33:G33 J33:K33 D22:D26">
    <cfRule type="containsText" dxfId="0" priority="1" stopIfTrue="1" operator="containsText" text="wybierz">
      <formula>NOT(ISERROR(SEARCH("wybierz",D22)))</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0866141732283472" right="0.70866141732283472" top="0.74803149606299213" bottom="0.74803149606299213" header="0.31496062992125984" footer="0.31496062992125984"/>
  <pageSetup paperSize="9" scale="76" fitToHeight="8"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'C:\Users\magdalena.heiser\Desktop\UE\Moje Priorytety\Zdrowie\4. Plan Działań - styczeń 2016 - MÓJ PLIK ROBOCZY\Plan Działań maj czerwiec 2016\CAŁKIEM NOWY\korekta - 8.07\[Szpital _.xlsm]Informacje ogólne'!#REF!</xm:f>
          </x14:formula1>
          <xm:sqref>D18:K18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8"/>
  <sheetViews>
    <sheetView topLeftCell="B1" zoomScale="80" zoomScaleNormal="80" workbookViewId="0">
      <selection activeCell="D35" sqref="D35"/>
    </sheetView>
  </sheetViews>
  <sheetFormatPr defaultColWidth="8.88671875" defaultRowHeight="13.8"/>
  <cols>
    <col min="1" max="1" width="5" style="68" customWidth="1"/>
    <col min="2" max="2" width="148.33203125" style="67" customWidth="1"/>
    <col min="3" max="3" width="32.33203125" style="67" customWidth="1"/>
    <col min="4" max="4" width="16" style="67" customWidth="1"/>
    <col min="5" max="5" width="168.5546875" style="67" customWidth="1"/>
    <col min="6" max="6" width="8.88671875" style="67"/>
    <col min="7" max="7" width="26.6640625" style="67" customWidth="1"/>
    <col min="8" max="16384" width="8.88671875" style="67"/>
  </cols>
  <sheetData>
    <row r="1" spans="1:6" ht="30" customHeight="1" thickBot="1">
      <c r="A1" s="289" t="s">
        <v>904</v>
      </c>
      <c r="B1" s="290"/>
      <c r="C1" s="290"/>
      <c r="D1" s="290"/>
      <c r="E1" s="291"/>
      <c r="F1" s="78"/>
    </row>
    <row r="2" spans="1:6" ht="42.75" customHeight="1">
      <c r="A2" s="292">
        <v>1</v>
      </c>
      <c r="B2" s="106" t="s">
        <v>905</v>
      </c>
      <c r="C2" s="294" t="s">
        <v>1055</v>
      </c>
      <c r="D2" s="295"/>
      <c r="E2" s="296"/>
      <c r="F2" s="79"/>
    </row>
    <row r="3" spans="1:6" ht="40.5" customHeight="1" thickBot="1">
      <c r="A3" s="293"/>
      <c r="B3" s="107" t="s">
        <v>906</v>
      </c>
      <c r="C3" s="297" t="s">
        <v>1168</v>
      </c>
      <c r="D3" s="298"/>
      <c r="E3" s="299"/>
      <c r="F3" s="78"/>
    </row>
    <row r="4" spans="1:6" ht="15" customHeight="1" thickBot="1">
      <c r="A4" s="300"/>
      <c r="B4" s="300"/>
      <c r="C4" s="300"/>
      <c r="D4" s="300"/>
      <c r="E4" s="300"/>
      <c r="F4" s="78"/>
    </row>
    <row r="5" spans="1:6" ht="24.9" customHeight="1">
      <c r="A5" s="95">
        <v>2</v>
      </c>
      <c r="B5" s="301" t="s">
        <v>907</v>
      </c>
      <c r="C5" s="302"/>
      <c r="D5" s="302"/>
      <c r="E5" s="303"/>
      <c r="F5" s="78"/>
    </row>
    <row r="6" spans="1:6" ht="42.75" customHeight="1">
      <c r="A6" s="101" t="s">
        <v>908</v>
      </c>
      <c r="B6" s="102" t="s">
        <v>909</v>
      </c>
      <c r="C6" s="102" t="s">
        <v>910</v>
      </c>
      <c r="D6" s="102" t="s">
        <v>911</v>
      </c>
      <c r="E6" s="101" t="s">
        <v>912</v>
      </c>
      <c r="F6" s="78"/>
    </row>
    <row r="7" spans="1:6" ht="210" customHeight="1">
      <c r="A7" s="96">
        <v>1</v>
      </c>
      <c r="B7" s="90" t="s">
        <v>1171</v>
      </c>
      <c r="C7" s="103" t="s">
        <v>1060</v>
      </c>
      <c r="D7" s="89" t="s">
        <v>1187</v>
      </c>
      <c r="E7" s="97" t="s">
        <v>1121</v>
      </c>
      <c r="F7" s="75"/>
    </row>
    <row r="8" spans="1:6" ht="169.5" customHeight="1">
      <c r="A8" s="96">
        <v>2</v>
      </c>
      <c r="B8" s="90" t="s">
        <v>1170</v>
      </c>
      <c r="C8" s="103" t="s">
        <v>1061</v>
      </c>
      <c r="D8" s="89" t="s">
        <v>1187</v>
      </c>
      <c r="E8" s="97" t="s">
        <v>1120</v>
      </c>
      <c r="F8" s="77"/>
    </row>
    <row r="9" spans="1:6" ht="291.75" customHeight="1">
      <c r="A9" s="96">
        <v>3</v>
      </c>
      <c r="B9" s="90" t="s">
        <v>1172</v>
      </c>
      <c r="C9" s="103" t="s">
        <v>1149</v>
      </c>
      <c r="D9" s="89" t="s">
        <v>1187</v>
      </c>
      <c r="E9" s="97" t="s">
        <v>1150</v>
      </c>
      <c r="F9" s="75"/>
    </row>
    <row r="10" spans="1:6" ht="309" customHeight="1">
      <c r="A10" s="96">
        <v>4</v>
      </c>
      <c r="B10" s="90" t="s">
        <v>1173</v>
      </c>
      <c r="C10" s="103" t="s">
        <v>1062</v>
      </c>
      <c r="D10" s="89" t="s">
        <v>1187</v>
      </c>
      <c r="E10" s="97" t="s">
        <v>1119</v>
      </c>
      <c r="F10" s="76"/>
    </row>
    <row r="11" spans="1:6" ht="357" customHeight="1">
      <c r="A11" s="96">
        <v>5</v>
      </c>
      <c r="B11" s="90" t="s">
        <v>1174</v>
      </c>
      <c r="C11" s="103" t="s">
        <v>1063</v>
      </c>
      <c r="D11" s="89" t="s">
        <v>1187</v>
      </c>
      <c r="E11" s="97" t="s">
        <v>1118</v>
      </c>
      <c r="F11" s="75"/>
    </row>
    <row r="12" spans="1:6" ht="290.25" customHeight="1">
      <c r="A12" s="276">
        <v>6</v>
      </c>
      <c r="B12" s="277" t="s">
        <v>1175</v>
      </c>
      <c r="C12" s="103" t="s">
        <v>1064</v>
      </c>
      <c r="D12" s="89" t="s">
        <v>1187</v>
      </c>
      <c r="E12" s="280" t="s">
        <v>1169</v>
      </c>
      <c r="F12" s="75"/>
    </row>
    <row r="13" spans="1:6" ht="144.75" customHeight="1">
      <c r="A13" s="276"/>
      <c r="B13" s="278"/>
      <c r="C13" s="103" t="s">
        <v>1065</v>
      </c>
      <c r="D13" s="89" t="s">
        <v>1187</v>
      </c>
      <c r="E13" s="281"/>
      <c r="F13" s="75"/>
    </row>
    <row r="14" spans="1:6" ht="234" customHeight="1">
      <c r="A14" s="276"/>
      <c r="B14" s="279"/>
      <c r="C14" s="103" t="s">
        <v>1066</v>
      </c>
      <c r="D14" s="89" t="s">
        <v>1187</v>
      </c>
      <c r="E14" s="282"/>
      <c r="F14" s="75"/>
    </row>
    <row r="15" spans="1:6" ht="234" customHeight="1">
      <c r="A15" s="96">
        <v>7</v>
      </c>
      <c r="B15" s="98" t="s">
        <v>1176</v>
      </c>
      <c r="C15" s="99" t="s">
        <v>1165</v>
      </c>
      <c r="D15" s="90" t="s">
        <v>1187</v>
      </c>
      <c r="E15" s="104" t="s">
        <v>1166</v>
      </c>
      <c r="F15" s="75"/>
    </row>
    <row r="16" spans="1:6" ht="234" customHeight="1">
      <c r="A16" s="96">
        <v>8</v>
      </c>
      <c r="B16" s="98" t="s">
        <v>1177</v>
      </c>
      <c r="C16" s="99" t="s">
        <v>1151</v>
      </c>
      <c r="D16" s="90" t="s">
        <v>1187</v>
      </c>
      <c r="E16" s="104" t="s">
        <v>1152</v>
      </c>
      <c r="F16" s="75"/>
    </row>
    <row r="17" spans="1:7" ht="163.5" customHeight="1">
      <c r="A17" s="96">
        <v>9</v>
      </c>
      <c r="B17" s="90" t="s">
        <v>1178</v>
      </c>
      <c r="C17" s="103" t="s">
        <v>1153</v>
      </c>
      <c r="D17" s="89" t="s">
        <v>1187</v>
      </c>
      <c r="E17" s="97" t="s">
        <v>1113</v>
      </c>
      <c r="F17" s="75"/>
    </row>
    <row r="18" spans="1:7" ht="174" customHeight="1">
      <c r="A18" s="96">
        <v>10</v>
      </c>
      <c r="B18" s="90" t="s">
        <v>1179</v>
      </c>
      <c r="C18" s="99" t="s">
        <v>1154</v>
      </c>
      <c r="D18" s="89" t="s">
        <v>1187</v>
      </c>
      <c r="E18" s="104" t="s">
        <v>1155</v>
      </c>
      <c r="F18" s="75"/>
    </row>
    <row r="19" spans="1:7" ht="295.5" customHeight="1">
      <c r="A19" s="96">
        <v>11</v>
      </c>
      <c r="B19" s="90" t="s">
        <v>1180</v>
      </c>
      <c r="C19" s="103" t="s">
        <v>1067</v>
      </c>
      <c r="D19" s="89" t="s">
        <v>1188</v>
      </c>
      <c r="E19" s="97" t="s">
        <v>1159</v>
      </c>
      <c r="F19" s="75"/>
    </row>
    <row r="20" spans="1:7" ht="409.5" customHeight="1">
      <c r="A20" s="96">
        <v>12</v>
      </c>
      <c r="B20" s="90" t="s">
        <v>1181</v>
      </c>
      <c r="C20" s="103" t="s">
        <v>1068</v>
      </c>
      <c r="D20" s="89" t="s">
        <v>1069</v>
      </c>
      <c r="E20" s="97" t="s">
        <v>1160</v>
      </c>
      <c r="F20" s="75"/>
    </row>
    <row r="21" spans="1:7" ht="123.75" customHeight="1">
      <c r="A21" s="96">
        <v>13</v>
      </c>
      <c r="B21" s="90" t="s">
        <v>1182</v>
      </c>
      <c r="C21" s="103" t="s">
        <v>1070</v>
      </c>
      <c r="D21" s="89" t="s">
        <v>1189</v>
      </c>
      <c r="E21" s="97" t="s">
        <v>1111</v>
      </c>
      <c r="F21" s="75"/>
    </row>
    <row r="22" spans="1:7" ht="409.5" customHeight="1">
      <c r="A22" s="96">
        <v>14</v>
      </c>
      <c r="B22" s="90" t="s">
        <v>1183</v>
      </c>
      <c r="C22" s="103" t="s">
        <v>1110</v>
      </c>
      <c r="D22" s="89" t="s">
        <v>1188</v>
      </c>
      <c r="E22" s="97" t="s">
        <v>1167</v>
      </c>
      <c r="F22" s="75"/>
    </row>
    <row r="23" spans="1:7" ht="110.25" customHeight="1">
      <c r="A23" s="96">
        <v>15</v>
      </c>
      <c r="B23" s="90" t="s">
        <v>1184</v>
      </c>
      <c r="C23" s="103" t="s">
        <v>1162</v>
      </c>
      <c r="D23" s="89" t="s">
        <v>1189</v>
      </c>
      <c r="E23" s="105" t="s">
        <v>1163</v>
      </c>
      <c r="F23" s="75"/>
      <c r="G23" s="87"/>
    </row>
    <row r="24" spans="1:7" ht="260.25" customHeight="1">
      <c r="A24" s="96">
        <v>16</v>
      </c>
      <c r="B24" s="90" t="s">
        <v>1185</v>
      </c>
      <c r="C24" s="103" t="s">
        <v>1108</v>
      </c>
      <c r="D24" s="89" t="s">
        <v>1190</v>
      </c>
      <c r="E24" s="97" t="s">
        <v>1164</v>
      </c>
      <c r="F24" s="75"/>
      <c r="G24" s="87"/>
    </row>
    <row r="25" spans="1:7" ht="237" customHeight="1">
      <c r="A25" s="96">
        <v>17</v>
      </c>
      <c r="B25" s="90" t="s">
        <v>1186</v>
      </c>
      <c r="C25" s="100" t="s">
        <v>1107</v>
      </c>
      <c r="D25" s="89" t="s">
        <v>1189</v>
      </c>
      <c r="E25" s="97" t="s">
        <v>1071</v>
      </c>
      <c r="F25" s="75"/>
      <c r="G25" s="88"/>
    </row>
    <row r="26" spans="1:7" ht="14.4" thickBot="1">
      <c r="A26" s="283"/>
      <c r="B26" s="283"/>
      <c r="C26" s="283"/>
      <c r="D26" s="283"/>
      <c r="E26" s="283"/>
      <c r="G26" s="87"/>
    </row>
    <row r="27" spans="1:7" ht="14.4" thickBot="1">
      <c r="A27" s="74">
        <v>3</v>
      </c>
      <c r="B27" s="284" t="s">
        <v>913</v>
      </c>
      <c r="C27" s="285"/>
      <c r="D27" s="285"/>
      <c r="E27" s="286"/>
      <c r="G27" s="87"/>
    </row>
    <row r="28" spans="1:7" ht="27.6">
      <c r="A28" s="92" t="s">
        <v>908</v>
      </c>
      <c r="B28" s="287" t="s">
        <v>910</v>
      </c>
      <c r="C28" s="288"/>
      <c r="D28" s="93" t="s">
        <v>911</v>
      </c>
      <c r="E28" s="94" t="s">
        <v>914</v>
      </c>
      <c r="G28" s="86"/>
    </row>
    <row r="29" spans="1:7" ht="58.5" customHeight="1">
      <c r="A29" s="96">
        <v>1</v>
      </c>
      <c r="B29" s="271" t="s">
        <v>1106</v>
      </c>
      <c r="C29" s="272"/>
      <c r="D29" s="90" t="s">
        <v>1187</v>
      </c>
      <c r="E29" s="97" t="s">
        <v>1057</v>
      </c>
    </row>
    <row r="30" spans="1:7" ht="82.5" customHeight="1">
      <c r="A30" s="96">
        <v>2</v>
      </c>
      <c r="B30" s="271" t="s">
        <v>1058</v>
      </c>
      <c r="C30" s="272"/>
      <c r="D30" s="90" t="s">
        <v>1187</v>
      </c>
      <c r="E30" s="105" t="s">
        <v>1059</v>
      </c>
    </row>
    <row r="31" spans="1:7" ht="82.5" customHeight="1">
      <c r="A31" s="96">
        <v>3</v>
      </c>
      <c r="B31" s="271" t="s">
        <v>1117</v>
      </c>
      <c r="C31" s="272"/>
      <c r="D31" s="90" t="s">
        <v>1187</v>
      </c>
      <c r="E31" s="105" t="s">
        <v>1116</v>
      </c>
    </row>
    <row r="32" spans="1:7" ht="128.25" customHeight="1">
      <c r="A32" s="96">
        <v>4</v>
      </c>
      <c r="B32" s="271" t="s">
        <v>1115</v>
      </c>
      <c r="C32" s="272"/>
      <c r="D32" s="90" t="s">
        <v>1187</v>
      </c>
      <c r="E32" s="105" t="s">
        <v>1114</v>
      </c>
    </row>
    <row r="33" spans="1:6" ht="113.25" customHeight="1">
      <c r="A33" s="96">
        <v>5</v>
      </c>
      <c r="B33" s="271" t="s">
        <v>1112</v>
      </c>
      <c r="C33" s="272"/>
      <c r="D33" s="90" t="s">
        <v>1191</v>
      </c>
      <c r="E33" s="105" t="s">
        <v>1156</v>
      </c>
    </row>
    <row r="34" spans="1:6" ht="177" customHeight="1">
      <c r="A34" s="96">
        <v>6</v>
      </c>
      <c r="B34" s="271" t="s">
        <v>1157</v>
      </c>
      <c r="C34" s="272"/>
      <c r="D34" s="90" t="s">
        <v>1191</v>
      </c>
      <c r="E34" s="105" t="s">
        <v>1158</v>
      </c>
    </row>
    <row r="35" spans="1:6" ht="82.5" customHeight="1">
      <c r="A35" s="96">
        <v>7</v>
      </c>
      <c r="B35" s="271" t="s">
        <v>1161</v>
      </c>
      <c r="C35" s="272"/>
      <c r="D35" s="91" t="s">
        <v>1192</v>
      </c>
      <c r="E35" s="105" t="s">
        <v>1109</v>
      </c>
    </row>
    <row r="36" spans="1:6" ht="14.4" thickBot="1">
      <c r="A36" s="73"/>
      <c r="B36" s="273"/>
      <c r="C36" s="274"/>
      <c r="D36" s="82"/>
      <c r="E36" s="83"/>
    </row>
    <row r="37" spans="1:6" ht="14.4" thickBot="1">
      <c r="A37" s="72"/>
      <c r="B37" s="275"/>
      <c r="C37" s="275"/>
      <c r="D37" s="84"/>
      <c r="E37" s="85"/>
    </row>
    <row r="38" spans="1:6">
      <c r="A38" s="71"/>
      <c r="B38" s="70"/>
      <c r="C38" s="70"/>
      <c r="D38" s="69"/>
      <c r="E38" s="69"/>
    </row>
    <row r="39" spans="1:6">
      <c r="A39" s="71"/>
      <c r="B39" s="70"/>
      <c r="C39" s="70"/>
      <c r="D39" s="69"/>
      <c r="E39" s="69"/>
    </row>
    <row r="40" spans="1:6" s="68" customFormat="1">
      <c r="B40" s="67"/>
      <c r="C40" s="67"/>
      <c r="D40" s="67"/>
      <c r="E40" s="67"/>
      <c r="F40" s="67"/>
    </row>
    <row r="41" spans="1:6" s="68" customFormat="1">
      <c r="B41" s="67"/>
      <c r="C41" s="67"/>
      <c r="D41" s="67"/>
      <c r="E41" s="67"/>
      <c r="F41" s="67"/>
    </row>
    <row r="42" spans="1:6" s="68" customFormat="1">
      <c r="B42" s="67"/>
      <c r="C42" s="67"/>
      <c r="D42" s="67"/>
      <c r="E42" s="67"/>
      <c r="F42" s="67"/>
    </row>
    <row r="43" spans="1:6" s="68" customFormat="1">
      <c r="B43" s="67"/>
      <c r="C43" s="67"/>
      <c r="D43" s="67"/>
      <c r="E43" s="67"/>
      <c r="F43" s="67"/>
    </row>
    <row r="44" spans="1:6" s="68" customFormat="1">
      <c r="B44" s="67"/>
      <c r="C44" s="67"/>
      <c r="D44" s="67"/>
      <c r="E44" s="67"/>
      <c r="F44" s="67"/>
    </row>
    <row r="45" spans="1:6" s="68" customFormat="1">
      <c r="B45" s="67"/>
      <c r="C45" s="67"/>
      <c r="D45" s="67"/>
      <c r="E45" s="67"/>
      <c r="F45" s="67"/>
    </row>
    <row r="46" spans="1:6" s="68" customFormat="1">
      <c r="B46" s="67"/>
      <c r="C46" s="67"/>
      <c r="D46" s="67"/>
      <c r="E46" s="67"/>
      <c r="F46" s="67"/>
    </row>
    <row r="47" spans="1:6" s="68" customFormat="1">
      <c r="B47" s="67"/>
      <c r="C47" s="67"/>
      <c r="D47" s="67"/>
      <c r="E47" s="67"/>
      <c r="F47" s="67"/>
    </row>
    <row r="48" spans="1:6" s="68" customFormat="1">
      <c r="B48" s="67"/>
      <c r="C48" s="67"/>
      <c r="D48" s="67"/>
      <c r="E48" s="67"/>
      <c r="F48" s="67"/>
    </row>
    <row r="49" spans="2:6" s="68" customFormat="1">
      <c r="B49" s="67"/>
      <c r="C49" s="67"/>
      <c r="D49" s="67"/>
      <c r="E49" s="67"/>
      <c r="F49" s="67"/>
    </row>
    <row r="50" spans="2:6" s="68" customFormat="1">
      <c r="B50" s="67"/>
      <c r="C50" s="67"/>
      <c r="D50" s="67"/>
      <c r="E50" s="67"/>
      <c r="F50" s="67"/>
    </row>
    <row r="51" spans="2:6" s="68" customFormat="1">
      <c r="B51" s="67"/>
      <c r="C51" s="67"/>
      <c r="D51" s="67"/>
      <c r="E51" s="67"/>
      <c r="F51" s="67"/>
    </row>
    <row r="52" spans="2:6" s="68" customFormat="1">
      <c r="B52" s="67"/>
      <c r="C52" s="67"/>
      <c r="D52" s="67"/>
      <c r="E52" s="67"/>
      <c r="F52" s="67"/>
    </row>
    <row r="53" spans="2:6" s="68" customFormat="1">
      <c r="B53" s="67"/>
      <c r="C53" s="67"/>
      <c r="D53" s="67"/>
      <c r="E53" s="67"/>
      <c r="F53" s="67"/>
    </row>
    <row r="54" spans="2:6" s="68" customFormat="1">
      <c r="B54" s="67"/>
      <c r="C54" s="67"/>
      <c r="D54" s="67"/>
      <c r="E54" s="67"/>
      <c r="F54" s="67"/>
    </row>
    <row r="55" spans="2:6" s="68" customFormat="1">
      <c r="B55" s="67"/>
      <c r="C55" s="67"/>
      <c r="D55" s="67"/>
      <c r="E55" s="67"/>
      <c r="F55" s="67"/>
    </row>
    <row r="56" spans="2:6" s="68" customFormat="1">
      <c r="B56" s="67"/>
      <c r="C56" s="67"/>
      <c r="D56" s="67"/>
      <c r="E56" s="67"/>
      <c r="F56" s="67"/>
    </row>
    <row r="57" spans="2:6" s="68" customFormat="1">
      <c r="B57" s="67"/>
      <c r="C57" s="67"/>
      <c r="D57" s="67"/>
      <c r="E57" s="67"/>
      <c r="F57" s="67"/>
    </row>
    <row r="58" spans="2:6" s="68" customFormat="1">
      <c r="B58" s="67"/>
      <c r="C58" s="67"/>
      <c r="D58" s="67"/>
      <c r="E58" s="67"/>
      <c r="F58" s="67"/>
    </row>
  </sheetData>
  <mergeCells count="21">
    <mergeCell ref="E12:E14"/>
    <mergeCell ref="A26:E26"/>
    <mergeCell ref="B27:E27"/>
    <mergeCell ref="B28:C28"/>
    <mergeCell ref="A1:E1"/>
    <mergeCell ref="A2:A3"/>
    <mergeCell ref="C2:E2"/>
    <mergeCell ref="C3:E3"/>
    <mergeCell ref="A4:E4"/>
    <mergeCell ref="B5:E5"/>
    <mergeCell ref="B29:C29"/>
    <mergeCell ref="B30:C30"/>
    <mergeCell ref="B36:C36"/>
    <mergeCell ref="B37:C37"/>
    <mergeCell ref="A12:A14"/>
    <mergeCell ref="B31:C31"/>
    <mergeCell ref="B32:C32"/>
    <mergeCell ref="B33:C33"/>
    <mergeCell ref="B34:C34"/>
    <mergeCell ref="B35:C35"/>
    <mergeCell ref="B12:B14"/>
  </mergeCells>
  <pageMargins left="0.23622047244094491" right="0.27559055118110237" top="0.31496062992125984" bottom="0.31496062992125984" header="0.31496062992125984" footer="0.31496062992125984"/>
  <pageSetup paperSize="9"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23"/>
  <sheetViews>
    <sheetView view="pageBreakPreview" zoomScale="110" zoomScaleNormal="100" zoomScaleSheetLayoutView="110" workbookViewId="0">
      <selection activeCell="P21" sqref="P21"/>
    </sheetView>
  </sheetViews>
  <sheetFormatPr defaultRowHeight="14.4"/>
  <cols>
    <col min="1" max="1" width="5" customWidth="1"/>
    <col min="2" max="3" width="15.44140625" customWidth="1"/>
    <col min="4" max="4" width="14.88671875" customWidth="1"/>
    <col min="5" max="5" width="12.6640625" customWidth="1"/>
    <col min="7" max="7" width="6.33203125" customWidth="1"/>
    <col min="8" max="8" width="6.109375" customWidth="1"/>
    <col min="9" max="9" width="11.88671875" customWidth="1"/>
    <col min="10" max="10" width="11.33203125" customWidth="1"/>
    <col min="11" max="11" width="13.44140625" customWidth="1"/>
    <col min="12" max="12" width="14.109375" customWidth="1"/>
    <col min="13" max="13" width="15" customWidth="1"/>
  </cols>
  <sheetData>
    <row r="1" spans="1:13" ht="39.75" customHeight="1">
      <c r="A1" s="307" t="s">
        <v>1054</v>
      </c>
      <c r="B1" s="307"/>
      <c r="C1" s="307"/>
      <c r="D1" s="307"/>
      <c r="E1" s="307"/>
      <c r="F1" s="307"/>
      <c r="G1" s="307"/>
      <c r="H1" s="307"/>
      <c r="I1" s="307"/>
      <c r="J1" s="307"/>
      <c r="K1" s="307"/>
      <c r="L1" s="307"/>
      <c r="M1" s="307"/>
    </row>
    <row r="2" spans="1:13" ht="75" customHeight="1">
      <c r="A2" s="304" t="s">
        <v>908</v>
      </c>
      <c r="B2" s="304" t="s">
        <v>1099</v>
      </c>
      <c r="C2" s="304" t="s">
        <v>1053</v>
      </c>
      <c r="D2" s="304" t="s">
        <v>1052</v>
      </c>
      <c r="E2" s="308" t="s">
        <v>1051</v>
      </c>
      <c r="F2" s="309"/>
      <c r="G2" s="309"/>
      <c r="H2" s="310"/>
      <c r="I2" s="305" t="s">
        <v>1050</v>
      </c>
      <c r="J2" s="305" t="s">
        <v>1049</v>
      </c>
      <c r="K2" s="305" t="s">
        <v>1048</v>
      </c>
      <c r="L2" s="305" t="s">
        <v>1047</v>
      </c>
      <c r="M2" s="305" t="s">
        <v>1046</v>
      </c>
    </row>
    <row r="3" spans="1:13" ht="40.950000000000003" customHeight="1">
      <c r="A3" s="304"/>
      <c r="B3" s="304"/>
      <c r="C3" s="304"/>
      <c r="D3" s="304"/>
      <c r="E3" s="25" t="s">
        <v>1045</v>
      </c>
      <c r="F3" s="25" t="s">
        <v>1044</v>
      </c>
      <c r="G3" s="26" t="s">
        <v>1043</v>
      </c>
      <c r="H3" s="25" t="s">
        <v>1042</v>
      </c>
      <c r="I3" s="306"/>
      <c r="J3" s="306"/>
      <c r="K3" s="306"/>
      <c r="L3" s="306"/>
      <c r="M3" s="306"/>
    </row>
    <row r="4" spans="1:13" ht="409.6">
      <c r="A4" s="43">
        <v>1</v>
      </c>
      <c r="B4" s="40" t="s">
        <v>1041</v>
      </c>
      <c r="C4" s="40" t="s">
        <v>1040</v>
      </c>
      <c r="D4" s="40" t="s">
        <v>1039</v>
      </c>
      <c r="E4" s="43" t="s">
        <v>1020</v>
      </c>
      <c r="F4" s="43" t="s">
        <v>987</v>
      </c>
      <c r="G4" s="43" t="s">
        <v>987</v>
      </c>
      <c r="H4" s="43" t="s">
        <v>987</v>
      </c>
      <c r="I4" s="51" t="s">
        <v>1038</v>
      </c>
      <c r="J4" s="51" t="s">
        <v>1025</v>
      </c>
      <c r="K4" s="40" t="s">
        <v>1098</v>
      </c>
      <c r="L4" s="55" t="s">
        <v>1037</v>
      </c>
      <c r="M4" s="43" t="s">
        <v>987</v>
      </c>
    </row>
    <row r="5" spans="1:13" ht="409.6">
      <c r="A5" s="43">
        <v>2</v>
      </c>
      <c r="B5" s="40" t="s">
        <v>1036</v>
      </c>
      <c r="C5" s="47" t="s">
        <v>1035</v>
      </c>
      <c r="D5" s="47" t="s">
        <v>1034</v>
      </c>
      <c r="E5" s="47" t="s">
        <v>964</v>
      </c>
      <c r="F5" s="40" t="s">
        <v>955</v>
      </c>
      <c r="G5" s="40" t="s">
        <v>1002</v>
      </c>
      <c r="H5" s="40" t="s">
        <v>1033</v>
      </c>
      <c r="I5" s="54" t="s">
        <v>1032</v>
      </c>
      <c r="J5" s="54" t="s">
        <v>1025</v>
      </c>
      <c r="K5" s="47" t="s">
        <v>1031</v>
      </c>
      <c r="L5" s="53">
        <v>25720782</v>
      </c>
      <c r="M5" s="52" t="s">
        <v>987</v>
      </c>
    </row>
    <row r="6" spans="1:13" ht="409.6">
      <c r="A6" s="43">
        <v>3</v>
      </c>
      <c r="B6" s="40" t="s">
        <v>1030</v>
      </c>
      <c r="C6" s="47" t="s">
        <v>1029</v>
      </c>
      <c r="D6" s="47" t="s">
        <v>1028</v>
      </c>
      <c r="E6" s="47" t="s">
        <v>1027</v>
      </c>
      <c r="F6" s="43" t="s">
        <v>987</v>
      </c>
      <c r="G6" s="43" t="s">
        <v>987</v>
      </c>
      <c r="H6" s="43" t="s">
        <v>987</v>
      </c>
      <c r="I6" s="51" t="s">
        <v>1026</v>
      </c>
      <c r="J6" s="51" t="s">
        <v>1025</v>
      </c>
      <c r="K6" s="40" t="s">
        <v>1024</v>
      </c>
      <c r="L6" s="50">
        <v>2211568</v>
      </c>
      <c r="M6" s="43" t="s">
        <v>987</v>
      </c>
    </row>
    <row r="7" spans="1:13" ht="409.6">
      <c r="A7" s="43">
        <v>4</v>
      </c>
      <c r="B7" s="40" t="s">
        <v>1023</v>
      </c>
      <c r="C7" s="47" t="s">
        <v>1022</v>
      </c>
      <c r="D7" s="47" t="s">
        <v>1021</v>
      </c>
      <c r="E7" s="47" t="s">
        <v>1020</v>
      </c>
      <c r="F7" s="43"/>
      <c r="G7" s="43"/>
      <c r="H7" s="43"/>
      <c r="I7" s="47">
        <v>2016</v>
      </c>
      <c r="J7" s="47">
        <v>2024</v>
      </c>
      <c r="K7" s="47" t="s">
        <v>1019</v>
      </c>
      <c r="L7" s="47" t="s">
        <v>1018</v>
      </c>
      <c r="M7" s="43">
        <f>-G7</f>
        <v>0</v>
      </c>
    </row>
    <row r="8" spans="1:13" ht="409.6">
      <c r="A8" s="43">
        <v>5</v>
      </c>
      <c r="B8" s="40" t="s">
        <v>1017</v>
      </c>
      <c r="C8" s="47" t="s">
        <v>1016</v>
      </c>
      <c r="D8" s="47" t="s">
        <v>1015</v>
      </c>
      <c r="E8" s="47" t="s">
        <v>964</v>
      </c>
      <c r="F8" s="47" t="s">
        <v>955</v>
      </c>
      <c r="G8" s="47" t="s">
        <v>1014</v>
      </c>
      <c r="H8" s="47" t="s">
        <v>1013</v>
      </c>
      <c r="I8" s="46">
        <v>42282</v>
      </c>
      <c r="J8" s="46">
        <v>42368</v>
      </c>
      <c r="K8" s="47" t="s">
        <v>1012</v>
      </c>
      <c r="L8" s="44">
        <v>2588402.87</v>
      </c>
      <c r="M8" s="44">
        <v>2540438.79</v>
      </c>
    </row>
    <row r="9" spans="1:13" ht="409.6">
      <c r="A9" s="43">
        <v>6</v>
      </c>
      <c r="B9" s="40" t="s">
        <v>1011</v>
      </c>
      <c r="C9" s="47" t="s">
        <v>1010</v>
      </c>
      <c r="D9" s="47" t="s">
        <v>1009</v>
      </c>
      <c r="E9" s="47" t="s">
        <v>964</v>
      </c>
      <c r="F9" s="47" t="s">
        <v>955</v>
      </c>
      <c r="G9" s="47" t="s">
        <v>1008</v>
      </c>
      <c r="H9" s="47" t="s">
        <v>1007</v>
      </c>
      <c r="I9" s="46">
        <v>42180</v>
      </c>
      <c r="J9" s="46">
        <v>42359</v>
      </c>
      <c r="K9" s="47" t="s">
        <v>1006</v>
      </c>
      <c r="L9" s="49">
        <v>1900728.55</v>
      </c>
      <c r="M9" s="44">
        <v>1809496.92</v>
      </c>
    </row>
    <row r="10" spans="1:13" ht="409.6">
      <c r="A10" s="43">
        <v>7</v>
      </c>
      <c r="B10" s="40" t="s">
        <v>1005</v>
      </c>
      <c r="C10" s="47" t="s">
        <v>1004</v>
      </c>
      <c r="D10" s="47" t="s">
        <v>1003</v>
      </c>
      <c r="E10" s="47" t="s">
        <v>964</v>
      </c>
      <c r="F10" s="47" t="s">
        <v>955</v>
      </c>
      <c r="G10" s="47" t="s">
        <v>1002</v>
      </c>
      <c r="H10" s="47" t="s">
        <v>1001</v>
      </c>
      <c r="I10" s="46">
        <v>42240</v>
      </c>
      <c r="J10" s="46">
        <v>42418</v>
      </c>
      <c r="K10" s="47" t="s">
        <v>1000</v>
      </c>
      <c r="L10" s="44">
        <v>2058091.82</v>
      </c>
      <c r="M10" s="44">
        <v>2017173.93</v>
      </c>
    </row>
    <row r="11" spans="1:13" ht="409.6">
      <c r="A11" s="43">
        <v>8</v>
      </c>
      <c r="B11" s="40" t="s">
        <v>999</v>
      </c>
      <c r="C11" s="47" t="s">
        <v>998</v>
      </c>
      <c r="D11" s="47" t="s">
        <v>980</v>
      </c>
      <c r="E11" s="47" t="s">
        <v>964</v>
      </c>
      <c r="F11" s="40" t="s">
        <v>997</v>
      </c>
      <c r="G11" s="43"/>
      <c r="H11" s="43"/>
      <c r="I11" s="46">
        <v>41862</v>
      </c>
      <c r="J11" s="46">
        <v>42369</v>
      </c>
      <c r="K11" s="47" t="s">
        <v>1097</v>
      </c>
      <c r="L11" s="44">
        <v>7314735.2799999975</v>
      </c>
      <c r="M11" s="44">
        <v>7233064.0199999986</v>
      </c>
    </row>
    <row r="12" spans="1:13" ht="409.6">
      <c r="A12" s="43">
        <v>9</v>
      </c>
      <c r="B12" s="40" t="s">
        <v>996</v>
      </c>
      <c r="C12" s="47" t="s">
        <v>995</v>
      </c>
      <c r="D12" s="47" t="s">
        <v>980</v>
      </c>
      <c r="E12" s="47" t="s">
        <v>964</v>
      </c>
      <c r="F12" s="40" t="s">
        <v>994</v>
      </c>
      <c r="G12" s="47"/>
      <c r="H12" s="47"/>
      <c r="I12" s="46">
        <v>41862</v>
      </c>
      <c r="J12" s="46">
        <v>42369</v>
      </c>
      <c r="K12" s="47" t="s">
        <v>993</v>
      </c>
      <c r="L12" s="44">
        <v>31054558.340000007</v>
      </c>
      <c r="M12" s="44">
        <v>30739141.95000001</v>
      </c>
    </row>
    <row r="13" spans="1:13" ht="388.8">
      <c r="A13" s="43">
        <v>10</v>
      </c>
      <c r="B13" s="40"/>
      <c r="C13" s="47" t="s">
        <v>992</v>
      </c>
      <c r="D13" s="40" t="s">
        <v>991</v>
      </c>
      <c r="E13" s="40" t="s">
        <v>990</v>
      </c>
      <c r="F13" s="40"/>
      <c r="G13" s="40"/>
      <c r="H13" s="40"/>
      <c r="I13" s="40">
        <v>2015</v>
      </c>
      <c r="J13" s="40">
        <v>2016</v>
      </c>
      <c r="K13" s="40" t="s">
        <v>989</v>
      </c>
      <c r="L13" s="40" t="s">
        <v>988</v>
      </c>
      <c r="M13" s="48" t="s">
        <v>987</v>
      </c>
    </row>
    <row r="14" spans="1:13" ht="409.6">
      <c r="A14" s="43">
        <v>11</v>
      </c>
      <c r="B14" s="40" t="s">
        <v>986</v>
      </c>
      <c r="C14" s="47" t="s">
        <v>985</v>
      </c>
      <c r="D14" s="40" t="s">
        <v>980</v>
      </c>
      <c r="E14" s="40" t="s">
        <v>964</v>
      </c>
      <c r="F14" s="40" t="s">
        <v>984</v>
      </c>
      <c r="G14" s="40"/>
      <c r="H14" s="40"/>
      <c r="I14" s="46">
        <v>41800</v>
      </c>
      <c r="J14" s="46">
        <v>42003</v>
      </c>
      <c r="K14" s="40" t="s">
        <v>983</v>
      </c>
      <c r="L14" s="44">
        <v>13380797.30000004</v>
      </c>
      <c r="M14" s="44">
        <v>13246989.320000045</v>
      </c>
    </row>
    <row r="15" spans="1:13" ht="409.6">
      <c r="A15" s="43">
        <v>12</v>
      </c>
      <c r="B15" s="40" t="s">
        <v>982</v>
      </c>
      <c r="C15" s="47" t="s">
        <v>981</v>
      </c>
      <c r="D15" s="40" t="s">
        <v>980</v>
      </c>
      <c r="E15" s="40" t="s">
        <v>964</v>
      </c>
      <c r="F15" s="40" t="s">
        <v>979</v>
      </c>
      <c r="G15" s="40"/>
      <c r="H15" s="40"/>
      <c r="I15" s="46">
        <v>41877</v>
      </c>
      <c r="J15" s="46">
        <v>41978</v>
      </c>
      <c r="K15" s="40" t="s">
        <v>978</v>
      </c>
      <c r="L15" s="44">
        <v>4514834.08</v>
      </c>
      <c r="M15" s="44">
        <v>4469685.7300000004</v>
      </c>
    </row>
    <row r="16" spans="1:13" ht="409.6">
      <c r="A16" s="43">
        <v>13</v>
      </c>
      <c r="B16" s="40" t="s">
        <v>977</v>
      </c>
      <c r="C16" s="47" t="s">
        <v>976</v>
      </c>
      <c r="D16" s="40" t="s">
        <v>971</v>
      </c>
      <c r="E16" s="40" t="s">
        <v>964</v>
      </c>
      <c r="F16" s="40" t="s">
        <v>955</v>
      </c>
      <c r="G16" s="41" t="s">
        <v>975</v>
      </c>
      <c r="H16" s="40" t="s">
        <v>969</v>
      </c>
      <c r="I16" s="46">
        <v>40487</v>
      </c>
      <c r="J16" s="46">
        <v>41547</v>
      </c>
      <c r="K16" s="40" t="s">
        <v>974</v>
      </c>
      <c r="L16" s="44">
        <v>18353813.609999999</v>
      </c>
      <c r="M16" s="44">
        <v>13205897.369999999</v>
      </c>
    </row>
    <row r="17" spans="1:13" ht="409.6">
      <c r="A17" s="43">
        <v>14</v>
      </c>
      <c r="B17" s="40" t="s">
        <v>973</v>
      </c>
      <c r="C17" s="40" t="s">
        <v>972</v>
      </c>
      <c r="D17" s="40" t="s">
        <v>971</v>
      </c>
      <c r="E17" s="40" t="s">
        <v>964</v>
      </c>
      <c r="F17" s="40" t="s">
        <v>955</v>
      </c>
      <c r="G17" s="41" t="s">
        <v>970</v>
      </c>
      <c r="H17" s="40" t="s">
        <v>969</v>
      </c>
      <c r="I17" s="45">
        <v>39427</v>
      </c>
      <c r="J17" s="45">
        <v>40167</v>
      </c>
      <c r="K17" s="40" t="s">
        <v>968</v>
      </c>
      <c r="L17" s="44">
        <v>3487503.6</v>
      </c>
      <c r="M17" s="44">
        <v>2556055.2000000002</v>
      </c>
    </row>
    <row r="18" spans="1:13" ht="409.6">
      <c r="A18" s="43">
        <v>15</v>
      </c>
      <c r="B18" s="40" t="s">
        <v>967</v>
      </c>
      <c r="C18" s="40" t="s">
        <v>966</v>
      </c>
      <c r="D18" s="40" t="s">
        <v>965</v>
      </c>
      <c r="E18" s="40" t="s">
        <v>964</v>
      </c>
      <c r="F18" s="40" t="s">
        <v>963</v>
      </c>
      <c r="G18" s="41" t="s">
        <v>962</v>
      </c>
      <c r="H18" s="40" t="s">
        <v>961</v>
      </c>
      <c r="I18" s="45">
        <v>39668</v>
      </c>
      <c r="J18" s="45">
        <v>40359</v>
      </c>
      <c r="K18" s="40" t="s">
        <v>960</v>
      </c>
      <c r="L18" s="44">
        <v>2547431.9300000002</v>
      </c>
      <c r="M18" s="44">
        <v>1845147</v>
      </c>
    </row>
    <row r="19" spans="1:13" ht="158.4">
      <c r="A19" s="43">
        <v>16</v>
      </c>
      <c r="B19" s="40" t="s">
        <v>959</v>
      </c>
      <c r="C19" s="40" t="s">
        <v>958</v>
      </c>
      <c r="D19" s="40" t="s">
        <v>957</v>
      </c>
      <c r="E19" s="40" t="s">
        <v>956</v>
      </c>
      <c r="F19" s="40" t="s">
        <v>955</v>
      </c>
      <c r="G19" s="40" t="s">
        <v>954</v>
      </c>
      <c r="H19" s="40" t="s">
        <v>953</v>
      </c>
      <c r="I19" s="42">
        <v>42485</v>
      </c>
      <c r="J19" s="42">
        <v>42735</v>
      </c>
      <c r="K19" s="40" t="s">
        <v>952</v>
      </c>
      <c r="L19" s="39">
        <v>271000</v>
      </c>
      <c r="M19" s="41">
        <v>0</v>
      </c>
    </row>
    <row r="20" spans="1:13" ht="244.5" customHeight="1">
      <c r="A20" s="38">
        <v>17</v>
      </c>
      <c r="B20" s="80" t="s">
        <v>1124</v>
      </c>
      <c r="C20" s="40" t="s">
        <v>1096</v>
      </c>
      <c r="D20" s="40" t="s">
        <v>1095</v>
      </c>
      <c r="E20" s="40" t="s">
        <v>956</v>
      </c>
      <c r="F20" s="40" t="s">
        <v>1094</v>
      </c>
      <c r="G20" s="40" t="s">
        <v>987</v>
      </c>
      <c r="H20" s="40" t="s">
        <v>987</v>
      </c>
      <c r="I20" s="39" t="s">
        <v>1093</v>
      </c>
      <c r="J20" s="39" t="s">
        <v>1092</v>
      </c>
      <c r="K20" s="40" t="s">
        <v>1091</v>
      </c>
      <c r="L20" s="39">
        <v>12000000</v>
      </c>
      <c r="M20" s="39">
        <v>8500000</v>
      </c>
    </row>
    <row r="21" spans="1:13" ht="331.2">
      <c r="A21" s="38">
        <v>18</v>
      </c>
      <c r="B21" s="35" t="s">
        <v>1090</v>
      </c>
      <c r="C21" s="35" t="s">
        <v>1089</v>
      </c>
      <c r="D21" s="35" t="s">
        <v>1088</v>
      </c>
      <c r="E21" s="35" t="s">
        <v>894</v>
      </c>
      <c r="F21" s="35" t="s">
        <v>955</v>
      </c>
      <c r="G21" s="37" t="s">
        <v>1087</v>
      </c>
      <c r="H21" s="35" t="s">
        <v>1086</v>
      </c>
      <c r="I21" s="36">
        <v>39657</v>
      </c>
      <c r="J21" s="36">
        <v>40443</v>
      </c>
      <c r="K21" s="35" t="s">
        <v>1085</v>
      </c>
      <c r="L21" s="34">
        <v>2806499.05</v>
      </c>
      <c r="M21" s="34">
        <v>1936728.18</v>
      </c>
    </row>
    <row r="22" spans="1:13" ht="345.6">
      <c r="A22" s="35">
        <v>19</v>
      </c>
      <c r="B22" s="35" t="s">
        <v>1084</v>
      </c>
      <c r="C22" s="35" t="s">
        <v>1083</v>
      </c>
      <c r="D22" s="35" t="s">
        <v>980</v>
      </c>
      <c r="E22" s="35" t="s">
        <v>894</v>
      </c>
      <c r="F22" s="35"/>
      <c r="G22" s="35"/>
      <c r="H22" s="35"/>
      <c r="I22" s="36">
        <v>42271</v>
      </c>
      <c r="J22" s="36">
        <v>42369</v>
      </c>
      <c r="K22" s="35" t="s">
        <v>1082</v>
      </c>
      <c r="L22" s="34">
        <v>7959585.5999999996</v>
      </c>
      <c r="M22" s="34">
        <v>6077336.4100000001</v>
      </c>
    </row>
    <row r="23" spans="1:13" ht="21" customHeight="1"/>
  </sheetData>
  <mergeCells count="11">
    <mergeCell ref="D2:D3"/>
    <mergeCell ref="L2:L3"/>
    <mergeCell ref="M2:M3"/>
    <mergeCell ref="A1:M1"/>
    <mergeCell ref="C2:C3"/>
    <mergeCell ref="B2:B3"/>
    <mergeCell ref="A2:A3"/>
    <mergeCell ref="I2:I3"/>
    <mergeCell ref="J2:J3"/>
    <mergeCell ref="K2:K3"/>
    <mergeCell ref="E2:H2"/>
  </mergeCells>
  <pageMargins left="0.7" right="0.7" top="0.75" bottom="0.75" header="0.3" footer="0.3"/>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12</vt:i4>
      </vt:variant>
    </vt:vector>
  </HeadingPairs>
  <TitlesOfParts>
    <vt:vector size="16" baseType="lpstr">
      <vt:lpstr>Informacje ogólne</vt:lpstr>
      <vt:lpstr>Projekt pozakonkursowy</vt:lpstr>
      <vt:lpstr>Kryteria </vt:lpstr>
      <vt:lpstr>Zał.1</vt:lpstr>
      <vt:lpstr>'Kryteria '!_ftn1</vt:lpstr>
      <vt:lpstr>'Kryteria '!_ftnref1</vt:lpstr>
      <vt:lpstr>CT</vt:lpstr>
      <vt:lpstr>narzedzia_PP_cale</vt:lpstr>
      <vt:lpstr>'Informacje ogólne'!Obszar_wydruku</vt:lpstr>
      <vt:lpstr>'Kryteria '!Obszar_wydruku</vt:lpstr>
      <vt:lpstr>'Projekt pozakonkursowy'!Obszar_wydruku</vt:lpstr>
      <vt:lpstr>PI</vt:lpstr>
      <vt:lpstr>Programy</vt:lpstr>
      <vt:lpstr>skroty_PI</vt:lpstr>
      <vt:lpstr>skroty_PP</vt:lpstr>
      <vt:lpstr>terytPowiaty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Kolasinska Kinga</dc:creator>
  <cp:lastModifiedBy>Heiser Magdalena</cp:lastModifiedBy>
  <cp:lastPrinted>2016-09-23T13:55:12Z</cp:lastPrinted>
  <dcterms:created xsi:type="dcterms:W3CDTF">2016-06-21T07:55:10Z</dcterms:created>
  <dcterms:modified xsi:type="dcterms:W3CDTF">2016-09-23T13:55:25Z</dcterms:modified>
</cp:coreProperties>
</file>